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2035" windowHeight="92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Z55" i="1" l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2" i="1"/>
</calcChain>
</file>

<file path=xl/sharedStrings.xml><?xml version="1.0" encoding="utf-8"?>
<sst xmlns="http://schemas.openxmlformats.org/spreadsheetml/2006/main" count="122" uniqueCount="31">
  <si>
    <t>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</si>
  <si>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</si>
  <si>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</si>
  <si>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</si>
  <si>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</si>
  <si>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</si>
  <si>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</si>
  <si>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</si>
  <si>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</si>
  <si>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</si>
  <si>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</si>
  <si>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</si>
  <si>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</si>
  <si>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</si>
  <si>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</si>
  <si>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</si>
  <si>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</si>
  <si>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</si>
  <si>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</si>
  <si>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</si>
  <si>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</si>
  <si>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</si>
  <si>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</si>
  <si>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</si>
  <si>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</si>
  <si>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а</t>
  </si>
  <si>
    <t>x</t>
  </si>
  <si>
    <t>X</t>
  </si>
  <si>
    <t>б</t>
  </si>
  <si>
    <t>оценка ВПР</t>
  </si>
  <si>
    <t>% выполнен ной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</si>
</sst>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9" fontId="1" fillId="2" borderId="3" xfId="0" applyNumberFormat="1" applyFont="1" applyFill="1" applyBorder="1" applyAlignment="1">
      <alignment horizontal="left" wrapText="1"/>
    </xf>
    <xf numFmtId="9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9" fontId="2" fillId="2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topLeftCell="E40" workbookViewId="0">
      <selection activeCell="I66" sqref="I66"/>
    </sheetView>
  </sheetViews>
  <sheetFormatPr defaultRowHeight="15" x14ac:dyDescent="0.25"/>
  <cols>
    <col min="5" max="6" width="13.140625" bestFit="1" customWidth="1"/>
    <col min="27" max="27" width="10.7109375" style="8" customWidth="1"/>
  </cols>
  <sheetData>
    <row r="1" spans="1:27" ht="73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3" t="s">
        <v>24</v>
      </c>
      <c r="AA1" s="7" t="s">
        <v>30</v>
      </c>
    </row>
    <row r="2" spans="1:27" ht="15.75" thickBot="1" x14ac:dyDescent="0.3">
      <c r="A2" s="2">
        <v>1</v>
      </c>
      <c r="B2" s="2">
        <v>50001</v>
      </c>
      <c r="C2" s="2">
        <v>4</v>
      </c>
      <c r="D2" s="2" t="s">
        <v>25</v>
      </c>
      <c r="E2" s="2">
        <v>17</v>
      </c>
      <c r="F2" s="2">
        <v>3</v>
      </c>
      <c r="G2" s="2">
        <v>2</v>
      </c>
      <c r="H2" s="2">
        <v>1</v>
      </c>
      <c r="I2" s="2">
        <v>0</v>
      </c>
      <c r="J2" s="2">
        <v>2</v>
      </c>
      <c r="K2" s="2">
        <v>0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2</v>
      </c>
      <c r="S2" s="2">
        <v>1</v>
      </c>
      <c r="T2" s="2">
        <v>1</v>
      </c>
      <c r="U2" s="2">
        <v>1</v>
      </c>
      <c r="V2" s="2">
        <v>3</v>
      </c>
      <c r="W2" s="2">
        <v>0</v>
      </c>
      <c r="X2" s="2">
        <v>1</v>
      </c>
      <c r="Y2" s="2">
        <v>0</v>
      </c>
      <c r="Z2" s="4">
        <v>0</v>
      </c>
      <c r="AA2" s="8">
        <f t="shared" ref="AA2:AA33" si="0">E2/31</f>
        <v>0.54838709677419351</v>
      </c>
    </row>
    <row r="3" spans="1:27" ht="15.75" thickBot="1" x14ac:dyDescent="0.3">
      <c r="A3" s="2">
        <v>3</v>
      </c>
      <c r="B3" s="2">
        <v>50003</v>
      </c>
      <c r="C3" s="2">
        <v>5</v>
      </c>
      <c r="D3" s="2" t="s">
        <v>25</v>
      </c>
      <c r="E3" s="2">
        <v>20</v>
      </c>
      <c r="F3" s="2">
        <v>4</v>
      </c>
      <c r="G3" s="2">
        <v>2</v>
      </c>
      <c r="H3" s="2" t="s">
        <v>26</v>
      </c>
      <c r="I3" s="2">
        <v>0</v>
      </c>
      <c r="J3" s="2">
        <v>2</v>
      </c>
      <c r="K3" s="2">
        <v>3</v>
      </c>
      <c r="L3" s="2">
        <v>1</v>
      </c>
      <c r="M3" s="2">
        <v>1</v>
      </c>
      <c r="N3" s="2">
        <v>0</v>
      </c>
      <c r="O3" s="2">
        <v>1</v>
      </c>
      <c r="P3" s="2">
        <v>0</v>
      </c>
      <c r="Q3" s="2">
        <v>1</v>
      </c>
      <c r="R3" s="2">
        <v>2</v>
      </c>
      <c r="S3" s="2">
        <v>1</v>
      </c>
      <c r="T3" s="2">
        <v>0</v>
      </c>
      <c r="U3" s="2">
        <v>0</v>
      </c>
      <c r="V3" s="2">
        <v>2</v>
      </c>
      <c r="W3" s="2">
        <v>1</v>
      </c>
      <c r="X3" s="2">
        <v>1</v>
      </c>
      <c r="Y3" s="2">
        <v>1</v>
      </c>
      <c r="Z3" s="4">
        <v>1</v>
      </c>
      <c r="AA3" s="8">
        <f t="shared" si="0"/>
        <v>0.64516129032258063</v>
      </c>
    </row>
    <row r="4" spans="1:27" ht="15.75" thickBot="1" x14ac:dyDescent="0.3">
      <c r="A4" s="2">
        <v>4</v>
      </c>
      <c r="B4" s="2">
        <v>50004</v>
      </c>
      <c r="C4" s="2">
        <v>3</v>
      </c>
      <c r="D4" s="2" t="s">
        <v>25</v>
      </c>
      <c r="E4" s="2">
        <v>20</v>
      </c>
      <c r="F4" s="2">
        <v>4</v>
      </c>
      <c r="G4" s="2">
        <v>1</v>
      </c>
      <c r="H4" s="2">
        <v>2</v>
      </c>
      <c r="I4" s="2">
        <v>0</v>
      </c>
      <c r="J4" s="2">
        <v>2</v>
      </c>
      <c r="K4" s="2">
        <v>3</v>
      </c>
      <c r="L4" s="2">
        <v>2</v>
      </c>
      <c r="M4" s="2">
        <v>1</v>
      </c>
      <c r="N4" s="2">
        <v>1</v>
      </c>
      <c r="O4" s="2">
        <v>0</v>
      </c>
      <c r="P4" s="2">
        <v>0</v>
      </c>
      <c r="Q4" s="2">
        <v>1</v>
      </c>
      <c r="R4" s="2">
        <v>2</v>
      </c>
      <c r="S4" s="2">
        <v>0</v>
      </c>
      <c r="T4" s="2">
        <v>0</v>
      </c>
      <c r="U4" s="2">
        <v>0</v>
      </c>
      <c r="V4" s="2">
        <v>2</v>
      </c>
      <c r="W4" s="2">
        <v>2</v>
      </c>
      <c r="X4" s="2">
        <v>1</v>
      </c>
      <c r="Y4" s="2">
        <v>0</v>
      </c>
      <c r="Z4" s="4">
        <v>0</v>
      </c>
      <c r="AA4" s="8">
        <f t="shared" si="0"/>
        <v>0.64516129032258063</v>
      </c>
    </row>
    <row r="5" spans="1:27" ht="15.75" thickBot="1" x14ac:dyDescent="0.3">
      <c r="A5" s="2">
        <v>5</v>
      </c>
      <c r="B5" s="2">
        <v>50005</v>
      </c>
      <c r="C5" s="2">
        <v>4</v>
      </c>
      <c r="D5" s="2" t="s">
        <v>25</v>
      </c>
      <c r="E5" s="2">
        <v>18</v>
      </c>
      <c r="F5" s="2">
        <v>4</v>
      </c>
      <c r="G5" s="2">
        <v>1</v>
      </c>
      <c r="H5" s="2">
        <v>1</v>
      </c>
      <c r="I5" s="2">
        <v>0</v>
      </c>
      <c r="J5" s="2">
        <v>2</v>
      </c>
      <c r="K5" s="2">
        <v>0</v>
      </c>
      <c r="L5" s="2">
        <v>1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2</v>
      </c>
      <c r="S5" s="2">
        <v>1</v>
      </c>
      <c r="T5" s="2">
        <v>1</v>
      </c>
      <c r="U5" s="2">
        <v>0</v>
      </c>
      <c r="V5" s="2">
        <v>1</v>
      </c>
      <c r="W5" s="2">
        <v>2</v>
      </c>
      <c r="X5" s="2">
        <v>1</v>
      </c>
      <c r="Y5" s="2">
        <v>1</v>
      </c>
      <c r="Z5" s="4">
        <v>1</v>
      </c>
      <c r="AA5" s="8">
        <f t="shared" si="0"/>
        <v>0.58064516129032262</v>
      </c>
    </row>
    <row r="6" spans="1:27" ht="15.75" thickBot="1" x14ac:dyDescent="0.3">
      <c r="A6" s="2">
        <v>6</v>
      </c>
      <c r="B6" s="2">
        <v>50006</v>
      </c>
      <c r="C6" s="2">
        <v>5</v>
      </c>
      <c r="D6" s="2" t="s">
        <v>25</v>
      </c>
      <c r="E6" s="2">
        <v>22</v>
      </c>
      <c r="F6" s="2">
        <v>4</v>
      </c>
      <c r="G6" s="2">
        <v>2</v>
      </c>
      <c r="H6" s="2">
        <v>1</v>
      </c>
      <c r="I6" s="2">
        <v>0</v>
      </c>
      <c r="J6" s="2">
        <v>2</v>
      </c>
      <c r="K6" s="2">
        <v>3</v>
      </c>
      <c r="L6" s="2">
        <v>0</v>
      </c>
      <c r="M6" s="2">
        <v>1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3</v>
      </c>
      <c r="W6" s="2">
        <v>2</v>
      </c>
      <c r="X6" s="2">
        <v>1</v>
      </c>
      <c r="Y6" s="2">
        <v>0</v>
      </c>
      <c r="Z6" s="4">
        <v>0</v>
      </c>
      <c r="AA6" s="8">
        <f t="shared" si="0"/>
        <v>0.70967741935483875</v>
      </c>
    </row>
    <row r="7" spans="1:27" ht="15.75" thickBot="1" x14ac:dyDescent="0.3">
      <c r="A7" s="2">
        <v>7</v>
      </c>
      <c r="B7" s="2">
        <v>50007</v>
      </c>
      <c r="C7" s="2">
        <v>3</v>
      </c>
      <c r="D7" s="2" t="s">
        <v>25</v>
      </c>
      <c r="E7" s="2">
        <v>12</v>
      </c>
      <c r="F7" s="2">
        <v>3</v>
      </c>
      <c r="G7" s="2">
        <v>2</v>
      </c>
      <c r="H7" s="2">
        <v>0</v>
      </c>
      <c r="I7" s="2" t="s">
        <v>26</v>
      </c>
      <c r="J7" s="2" t="s">
        <v>26</v>
      </c>
      <c r="K7" s="2" t="s">
        <v>26</v>
      </c>
      <c r="L7" s="2">
        <v>1</v>
      </c>
      <c r="M7" s="2">
        <v>1</v>
      </c>
      <c r="N7" s="2">
        <v>0</v>
      </c>
      <c r="O7" s="2">
        <v>0</v>
      </c>
      <c r="P7" s="2">
        <v>0</v>
      </c>
      <c r="Q7" s="2">
        <v>1</v>
      </c>
      <c r="R7" s="2">
        <v>1</v>
      </c>
      <c r="S7" s="2">
        <v>1</v>
      </c>
      <c r="T7" s="2">
        <v>1</v>
      </c>
      <c r="U7" s="2">
        <v>0</v>
      </c>
      <c r="V7" s="2">
        <v>1</v>
      </c>
      <c r="W7" s="2">
        <v>2</v>
      </c>
      <c r="X7" s="2">
        <v>1</v>
      </c>
      <c r="Y7" s="2">
        <v>0</v>
      </c>
      <c r="Z7" s="4">
        <v>0</v>
      </c>
      <c r="AA7" s="8">
        <f t="shared" si="0"/>
        <v>0.38709677419354838</v>
      </c>
    </row>
    <row r="8" spans="1:27" ht="15.75" thickBot="1" x14ac:dyDescent="0.3">
      <c r="A8" s="2">
        <v>9</v>
      </c>
      <c r="B8" s="2">
        <v>50009</v>
      </c>
      <c r="C8" s="2">
        <v>4</v>
      </c>
      <c r="D8" s="2" t="s">
        <v>25</v>
      </c>
      <c r="E8" s="2">
        <v>5</v>
      </c>
      <c r="F8" s="2">
        <v>2</v>
      </c>
      <c r="G8" s="2">
        <v>0</v>
      </c>
      <c r="H8" s="2">
        <v>0</v>
      </c>
      <c r="I8" s="2">
        <v>0</v>
      </c>
      <c r="J8" s="2">
        <v>2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0</v>
      </c>
      <c r="X8" s="2">
        <v>0</v>
      </c>
      <c r="Y8" s="2">
        <v>0</v>
      </c>
      <c r="Z8" s="4">
        <v>0</v>
      </c>
      <c r="AA8" s="8">
        <f t="shared" si="0"/>
        <v>0.16129032258064516</v>
      </c>
    </row>
    <row r="9" spans="1:27" ht="15.75" thickBot="1" x14ac:dyDescent="0.3">
      <c r="A9" s="2">
        <v>10</v>
      </c>
      <c r="B9" s="2">
        <v>50010</v>
      </c>
      <c r="C9" s="2">
        <v>4</v>
      </c>
      <c r="D9" s="2" t="s">
        <v>25</v>
      </c>
      <c r="E9" s="2">
        <v>13</v>
      </c>
      <c r="F9" s="2">
        <v>3</v>
      </c>
      <c r="G9" s="2">
        <v>2</v>
      </c>
      <c r="H9" s="2">
        <v>0</v>
      </c>
      <c r="I9" s="2">
        <v>0</v>
      </c>
      <c r="J9" s="2">
        <v>2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1</v>
      </c>
      <c r="S9" s="2">
        <v>1</v>
      </c>
      <c r="T9" s="2">
        <v>0</v>
      </c>
      <c r="U9" s="2">
        <v>0</v>
      </c>
      <c r="V9" s="2">
        <v>2</v>
      </c>
      <c r="W9" s="2">
        <v>2</v>
      </c>
      <c r="X9" s="2">
        <v>0</v>
      </c>
      <c r="Y9" s="2">
        <v>0</v>
      </c>
      <c r="Z9" s="4">
        <v>0</v>
      </c>
      <c r="AA9" s="8">
        <f t="shared" si="0"/>
        <v>0.41935483870967744</v>
      </c>
    </row>
    <row r="10" spans="1:27" ht="15.75" thickBot="1" x14ac:dyDescent="0.3">
      <c r="A10" s="2">
        <v>12</v>
      </c>
      <c r="B10" s="2">
        <v>50012</v>
      </c>
      <c r="C10" s="2">
        <v>4</v>
      </c>
      <c r="D10" s="2" t="s">
        <v>25</v>
      </c>
      <c r="E10" s="2">
        <v>21</v>
      </c>
      <c r="F10" s="2">
        <v>4</v>
      </c>
      <c r="G10" s="2">
        <v>2</v>
      </c>
      <c r="H10" s="2">
        <v>2</v>
      </c>
      <c r="I10" s="2">
        <v>0</v>
      </c>
      <c r="J10" s="2">
        <v>2</v>
      </c>
      <c r="K10" s="2">
        <v>3</v>
      </c>
      <c r="L10" s="2">
        <v>2</v>
      </c>
      <c r="M10" s="2">
        <v>1</v>
      </c>
      <c r="N10" s="2">
        <v>0</v>
      </c>
      <c r="O10" s="2">
        <v>1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3</v>
      </c>
      <c r="W10" s="2">
        <v>1</v>
      </c>
      <c r="X10" s="2">
        <v>1</v>
      </c>
      <c r="Y10" s="2">
        <v>1</v>
      </c>
      <c r="Z10" s="4">
        <v>0</v>
      </c>
      <c r="AA10" s="8">
        <f t="shared" si="0"/>
        <v>0.67741935483870963</v>
      </c>
    </row>
    <row r="11" spans="1:27" ht="15.75" thickBot="1" x14ac:dyDescent="0.3">
      <c r="A11" s="2">
        <v>13</v>
      </c>
      <c r="B11" s="2">
        <v>50013</v>
      </c>
      <c r="C11" s="2">
        <v>4</v>
      </c>
      <c r="D11" s="2" t="s">
        <v>25</v>
      </c>
      <c r="E11" s="2">
        <v>24</v>
      </c>
      <c r="F11" s="2">
        <v>4</v>
      </c>
      <c r="G11" s="2">
        <v>2</v>
      </c>
      <c r="H11" s="2">
        <v>1</v>
      </c>
      <c r="I11" s="2">
        <v>0</v>
      </c>
      <c r="J11" s="2">
        <v>2</v>
      </c>
      <c r="K11" s="2">
        <v>3</v>
      </c>
      <c r="L11" s="2">
        <v>2</v>
      </c>
      <c r="M11" s="2">
        <v>1</v>
      </c>
      <c r="N11" s="2">
        <v>1</v>
      </c>
      <c r="O11" s="2">
        <v>1</v>
      </c>
      <c r="P11" s="2">
        <v>0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2</v>
      </c>
      <c r="X11" s="2">
        <v>1</v>
      </c>
      <c r="Y11" s="2">
        <v>1</v>
      </c>
      <c r="Z11" s="4">
        <v>1</v>
      </c>
      <c r="AA11" s="8">
        <f t="shared" si="0"/>
        <v>0.77419354838709675</v>
      </c>
    </row>
    <row r="12" spans="1:27" ht="15.75" thickBot="1" x14ac:dyDescent="0.3">
      <c r="A12" s="2">
        <v>14</v>
      </c>
      <c r="B12" s="2">
        <v>50014</v>
      </c>
      <c r="C12" s="2">
        <v>4</v>
      </c>
      <c r="D12" s="2" t="s">
        <v>25</v>
      </c>
      <c r="E12" s="2">
        <v>10</v>
      </c>
      <c r="F12" s="2">
        <v>3</v>
      </c>
      <c r="G12" s="2">
        <v>2</v>
      </c>
      <c r="H12" s="2">
        <v>1</v>
      </c>
      <c r="I12" s="2">
        <v>0</v>
      </c>
      <c r="J12" s="2">
        <v>1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0</v>
      </c>
      <c r="V12" s="2">
        <v>2</v>
      </c>
      <c r="W12" s="2">
        <v>0</v>
      </c>
      <c r="X12" s="2">
        <v>0</v>
      </c>
      <c r="Y12" s="2">
        <v>0</v>
      </c>
      <c r="Z12" s="4">
        <v>0</v>
      </c>
      <c r="AA12" s="8">
        <f t="shared" si="0"/>
        <v>0.32258064516129031</v>
      </c>
    </row>
    <row r="13" spans="1:27" ht="15.75" thickBot="1" x14ac:dyDescent="0.3">
      <c r="A13" s="2">
        <v>15</v>
      </c>
      <c r="B13" s="2">
        <v>50015</v>
      </c>
      <c r="C13" s="2">
        <v>4</v>
      </c>
      <c r="D13" s="2" t="s">
        <v>25</v>
      </c>
      <c r="E13" s="2">
        <v>18</v>
      </c>
      <c r="F13" s="2">
        <v>4</v>
      </c>
      <c r="G13" s="2">
        <v>0</v>
      </c>
      <c r="H13" s="2">
        <v>2</v>
      </c>
      <c r="I13" s="2">
        <v>0</v>
      </c>
      <c r="J13" s="2">
        <v>1</v>
      </c>
      <c r="K13" s="2">
        <v>3</v>
      </c>
      <c r="L13" s="2">
        <v>2</v>
      </c>
      <c r="M13" s="2">
        <v>1</v>
      </c>
      <c r="N13" s="2">
        <v>0</v>
      </c>
      <c r="O13" s="2">
        <v>1</v>
      </c>
      <c r="P13" s="2">
        <v>0</v>
      </c>
      <c r="Q13" s="2">
        <v>0</v>
      </c>
      <c r="R13" s="2">
        <v>2</v>
      </c>
      <c r="S13" s="2">
        <v>1</v>
      </c>
      <c r="T13" s="2">
        <v>1</v>
      </c>
      <c r="U13" s="2">
        <v>0</v>
      </c>
      <c r="V13" s="2">
        <v>3</v>
      </c>
      <c r="W13" s="2">
        <v>1</v>
      </c>
      <c r="X13" s="2">
        <v>0</v>
      </c>
      <c r="Y13" s="2">
        <v>0</v>
      </c>
      <c r="Z13" s="4">
        <v>0</v>
      </c>
      <c r="AA13" s="8">
        <f t="shared" si="0"/>
        <v>0.58064516129032262</v>
      </c>
    </row>
    <row r="14" spans="1:27" ht="15.75" thickBot="1" x14ac:dyDescent="0.3">
      <c r="A14" s="2">
        <v>16</v>
      </c>
      <c r="B14" s="2">
        <v>50016</v>
      </c>
      <c r="C14" s="2">
        <v>5</v>
      </c>
      <c r="D14" s="2" t="s">
        <v>25</v>
      </c>
      <c r="E14" s="2">
        <v>23</v>
      </c>
      <c r="F14" s="2">
        <v>4</v>
      </c>
      <c r="G14" s="2">
        <v>2</v>
      </c>
      <c r="H14" s="2">
        <v>1</v>
      </c>
      <c r="I14" s="2">
        <v>1</v>
      </c>
      <c r="J14" s="2">
        <v>2</v>
      </c>
      <c r="K14" s="2">
        <v>3</v>
      </c>
      <c r="L14" s="2">
        <v>0</v>
      </c>
      <c r="M14" s="2">
        <v>1</v>
      </c>
      <c r="N14" s="2">
        <v>1</v>
      </c>
      <c r="O14" s="2">
        <v>0</v>
      </c>
      <c r="P14" s="2">
        <v>0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2</v>
      </c>
      <c r="W14" s="2">
        <v>2</v>
      </c>
      <c r="X14" s="2">
        <v>1</v>
      </c>
      <c r="Y14" s="2">
        <v>1</v>
      </c>
      <c r="Z14" s="4">
        <v>1</v>
      </c>
      <c r="AA14" s="8">
        <f t="shared" si="0"/>
        <v>0.74193548387096775</v>
      </c>
    </row>
    <row r="15" spans="1:27" ht="15.75" thickBot="1" x14ac:dyDescent="0.3">
      <c r="A15" s="2">
        <v>17</v>
      </c>
      <c r="B15" s="2">
        <v>50017</v>
      </c>
      <c r="C15" s="2">
        <v>3</v>
      </c>
      <c r="D15" s="2" t="s">
        <v>25</v>
      </c>
      <c r="E15" s="2">
        <v>18</v>
      </c>
      <c r="F15" s="2">
        <v>4</v>
      </c>
      <c r="G15" s="2">
        <v>2</v>
      </c>
      <c r="H15" s="2">
        <v>2</v>
      </c>
      <c r="I15" s="2" t="s">
        <v>26</v>
      </c>
      <c r="J15" s="2">
        <v>2</v>
      </c>
      <c r="K15" s="2" t="s">
        <v>26</v>
      </c>
      <c r="L15" s="2">
        <v>0</v>
      </c>
      <c r="M15" s="2">
        <v>1</v>
      </c>
      <c r="N15" s="2">
        <v>1</v>
      </c>
      <c r="O15" s="2" t="s">
        <v>26</v>
      </c>
      <c r="P15" s="2" t="s">
        <v>26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2</v>
      </c>
      <c r="W15" s="2">
        <v>2</v>
      </c>
      <c r="X15" s="2">
        <v>1</v>
      </c>
      <c r="Y15" s="2">
        <v>0</v>
      </c>
      <c r="Z15" s="4">
        <v>0</v>
      </c>
      <c r="AA15" s="8">
        <f t="shared" si="0"/>
        <v>0.58064516129032262</v>
      </c>
    </row>
    <row r="16" spans="1:27" ht="15.75" thickBot="1" x14ac:dyDescent="0.3">
      <c r="A16" s="2">
        <v>18</v>
      </c>
      <c r="B16" s="2">
        <v>50018</v>
      </c>
      <c r="C16" s="2">
        <v>3</v>
      </c>
      <c r="D16" s="2" t="s">
        <v>25</v>
      </c>
      <c r="E16" s="2">
        <v>19</v>
      </c>
      <c r="F16" s="2">
        <v>4</v>
      </c>
      <c r="G16" s="2">
        <v>2</v>
      </c>
      <c r="H16" s="2">
        <v>1</v>
      </c>
      <c r="I16" s="2">
        <v>1</v>
      </c>
      <c r="J16" s="2">
        <v>2</v>
      </c>
      <c r="K16" s="2">
        <v>1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1</v>
      </c>
      <c r="R16" s="2">
        <v>2</v>
      </c>
      <c r="S16" s="2">
        <v>1</v>
      </c>
      <c r="T16" s="2">
        <v>1</v>
      </c>
      <c r="U16" s="2">
        <v>0</v>
      </c>
      <c r="V16" s="2">
        <v>3</v>
      </c>
      <c r="W16" s="2">
        <v>2</v>
      </c>
      <c r="X16" s="2">
        <v>1</v>
      </c>
      <c r="Y16" s="2">
        <v>0</v>
      </c>
      <c r="Z16" s="4">
        <v>0</v>
      </c>
      <c r="AA16" s="8">
        <f t="shared" si="0"/>
        <v>0.61290322580645162</v>
      </c>
    </row>
    <row r="17" spans="1:27" ht="15.75" thickBot="1" x14ac:dyDescent="0.3">
      <c r="A17" s="2">
        <v>19</v>
      </c>
      <c r="B17" s="2">
        <v>50019</v>
      </c>
      <c r="C17" s="2">
        <v>3</v>
      </c>
      <c r="D17" s="2" t="s">
        <v>25</v>
      </c>
      <c r="E17" s="2">
        <v>18</v>
      </c>
      <c r="F17" s="2">
        <v>4</v>
      </c>
      <c r="G17" s="2">
        <v>2</v>
      </c>
      <c r="H17" s="2">
        <v>1</v>
      </c>
      <c r="I17" s="2">
        <v>1</v>
      </c>
      <c r="J17" s="2">
        <v>2</v>
      </c>
      <c r="K17" s="2">
        <v>3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2</v>
      </c>
      <c r="S17" s="2">
        <v>1</v>
      </c>
      <c r="T17" s="2">
        <v>1</v>
      </c>
      <c r="U17" s="2">
        <v>1</v>
      </c>
      <c r="V17" s="2">
        <v>2</v>
      </c>
      <c r="W17" s="2">
        <v>0</v>
      </c>
      <c r="X17" s="2">
        <v>0</v>
      </c>
      <c r="Y17" s="2">
        <v>0</v>
      </c>
      <c r="Z17" s="4">
        <v>0</v>
      </c>
      <c r="AA17" s="8">
        <f t="shared" si="0"/>
        <v>0.58064516129032262</v>
      </c>
    </row>
    <row r="18" spans="1:27" ht="15.75" thickBot="1" x14ac:dyDescent="0.3">
      <c r="A18" s="2">
        <v>20</v>
      </c>
      <c r="B18" s="2">
        <v>50020</v>
      </c>
      <c r="C18" s="2">
        <v>3</v>
      </c>
      <c r="D18" s="2" t="s">
        <v>25</v>
      </c>
      <c r="E18" s="2">
        <v>20</v>
      </c>
      <c r="F18" s="2">
        <v>4</v>
      </c>
      <c r="G18" s="2">
        <v>2</v>
      </c>
      <c r="H18" s="2">
        <v>1</v>
      </c>
      <c r="I18" s="2">
        <v>1</v>
      </c>
      <c r="J18" s="2">
        <v>2</v>
      </c>
      <c r="K18" s="2">
        <v>3</v>
      </c>
      <c r="L18" s="2">
        <v>0</v>
      </c>
      <c r="M18" s="2">
        <v>1</v>
      </c>
      <c r="N18" s="2">
        <v>0</v>
      </c>
      <c r="O18" s="2">
        <v>0</v>
      </c>
      <c r="P18" s="2" t="s">
        <v>27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2</v>
      </c>
      <c r="W18" s="2">
        <v>2</v>
      </c>
      <c r="X18" s="2">
        <v>1</v>
      </c>
      <c r="Y18" s="2">
        <v>0</v>
      </c>
      <c r="Z18" s="4">
        <v>0</v>
      </c>
      <c r="AA18" s="8">
        <f t="shared" si="0"/>
        <v>0.64516129032258063</v>
      </c>
    </row>
    <row r="19" spans="1:27" ht="15.75" thickBot="1" x14ac:dyDescent="0.3">
      <c r="A19" s="2">
        <v>22</v>
      </c>
      <c r="B19" s="2">
        <v>50022</v>
      </c>
      <c r="C19" s="2">
        <v>5</v>
      </c>
      <c r="D19" s="2" t="s">
        <v>25</v>
      </c>
      <c r="E19" s="2">
        <v>21</v>
      </c>
      <c r="F19" s="2">
        <v>4</v>
      </c>
      <c r="G19" s="2">
        <v>2</v>
      </c>
      <c r="H19" s="2">
        <v>2</v>
      </c>
      <c r="I19" s="2">
        <v>1</v>
      </c>
      <c r="J19" s="2">
        <v>2</v>
      </c>
      <c r="K19" s="2">
        <v>3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2</v>
      </c>
      <c r="S19" s="2">
        <v>1</v>
      </c>
      <c r="T19" s="2">
        <v>0</v>
      </c>
      <c r="U19" s="2">
        <v>0</v>
      </c>
      <c r="V19" s="2">
        <v>1</v>
      </c>
      <c r="W19" s="2">
        <v>2</v>
      </c>
      <c r="X19" s="2">
        <v>1</v>
      </c>
      <c r="Y19" s="2">
        <v>0</v>
      </c>
      <c r="Z19" s="4">
        <v>0</v>
      </c>
      <c r="AA19" s="8">
        <f t="shared" si="0"/>
        <v>0.67741935483870963</v>
      </c>
    </row>
    <row r="20" spans="1:27" ht="15.75" thickBot="1" x14ac:dyDescent="0.3">
      <c r="A20" s="2">
        <v>23</v>
      </c>
      <c r="B20" s="2">
        <v>50023</v>
      </c>
      <c r="C20" s="2">
        <v>4</v>
      </c>
      <c r="D20" s="2" t="s">
        <v>25</v>
      </c>
      <c r="E20" s="2">
        <v>14</v>
      </c>
      <c r="F20" s="2">
        <v>3</v>
      </c>
      <c r="G20" s="2">
        <v>2</v>
      </c>
      <c r="H20" s="2">
        <v>2</v>
      </c>
      <c r="I20" s="2">
        <v>0</v>
      </c>
      <c r="J20" s="2">
        <v>1</v>
      </c>
      <c r="K20" s="2">
        <v>3</v>
      </c>
      <c r="L20" s="2">
        <v>2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1</v>
      </c>
      <c r="Y20" s="2">
        <v>0</v>
      </c>
      <c r="Z20" s="4">
        <v>0</v>
      </c>
      <c r="AA20" s="8">
        <f t="shared" si="0"/>
        <v>0.45161290322580644</v>
      </c>
    </row>
    <row r="21" spans="1:27" ht="15.75" thickBot="1" x14ac:dyDescent="0.3">
      <c r="A21" s="2">
        <v>24</v>
      </c>
      <c r="B21" s="2">
        <v>50024</v>
      </c>
      <c r="C21" s="2">
        <v>4</v>
      </c>
      <c r="D21" s="2" t="s">
        <v>25</v>
      </c>
      <c r="E21" s="2">
        <v>16</v>
      </c>
      <c r="F21" s="2">
        <v>3</v>
      </c>
      <c r="G21" s="2">
        <v>2</v>
      </c>
      <c r="H21" s="2">
        <v>1</v>
      </c>
      <c r="I21" s="2">
        <v>0</v>
      </c>
      <c r="J21" s="2">
        <v>2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1</v>
      </c>
      <c r="R21" s="2">
        <v>1</v>
      </c>
      <c r="S21" s="2">
        <v>1</v>
      </c>
      <c r="T21" s="2">
        <v>1</v>
      </c>
      <c r="U21" s="2">
        <v>0</v>
      </c>
      <c r="V21" s="2">
        <v>3</v>
      </c>
      <c r="W21" s="2">
        <v>1</v>
      </c>
      <c r="X21" s="2">
        <v>1</v>
      </c>
      <c r="Y21" s="2">
        <v>0</v>
      </c>
      <c r="Z21" s="4">
        <v>0</v>
      </c>
      <c r="AA21" s="8">
        <f t="shared" si="0"/>
        <v>0.5161290322580645</v>
      </c>
    </row>
    <row r="22" spans="1:27" ht="15.75" thickBot="1" x14ac:dyDescent="0.3">
      <c r="A22" s="2">
        <v>25</v>
      </c>
      <c r="B22" s="2">
        <v>50025</v>
      </c>
      <c r="C22" s="2">
        <v>5</v>
      </c>
      <c r="D22" s="2" t="s">
        <v>25</v>
      </c>
      <c r="E22" s="2">
        <v>22</v>
      </c>
      <c r="F22" s="2">
        <v>4</v>
      </c>
      <c r="G22" s="2">
        <v>1</v>
      </c>
      <c r="H22" s="2">
        <v>1</v>
      </c>
      <c r="I22" s="2">
        <v>1</v>
      </c>
      <c r="J22" s="2">
        <v>2</v>
      </c>
      <c r="K22" s="2">
        <v>2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3</v>
      </c>
      <c r="W22" s="2">
        <v>2</v>
      </c>
      <c r="X22" s="2">
        <v>1</v>
      </c>
      <c r="Y22" s="2">
        <v>1</v>
      </c>
      <c r="Z22" s="4">
        <v>1</v>
      </c>
      <c r="AA22" s="8">
        <f t="shared" si="0"/>
        <v>0.70967741935483875</v>
      </c>
    </row>
    <row r="23" spans="1:27" ht="15.75" thickBot="1" x14ac:dyDescent="0.3">
      <c r="A23" s="2">
        <v>26</v>
      </c>
      <c r="B23" s="2">
        <v>50026</v>
      </c>
      <c r="C23" s="2">
        <v>4</v>
      </c>
      <c r="D23" s="2" t="s">
        <v>25</v>
      </c>
      <c r="E23" s="2">
        <v>23</v>
      </c>
      <c r="F23" s="2">
        <v>4</v>
      </c>
      <c r="G23" s="2">
        <v>2</v>
      </c>
      <c r="H23" s="2">
        <v>1</v>
      </c>
      <c r="I23" s="2">
        <v>0</v>
      </c>
      <c r="J23" s="2">
        <v>2</v>
      </c>
      <c r="K23" s="2">
        <v>3</v>
      </c>
      <c r="L23" s="2">
        <v>2</v>
      </c>
      <c r="M23" s="2">
        <v>1</v>
      </c>
      <c r="N23" s="2">
        <v>1</v>
      </c>
      <c r="O23" s="2">
        <v>1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0</v>
      </c>
      <c r="V23" s="2">
        <v>1</v>
      </c>
      <c r="W23" s="2">
        <v>2</v>
      </c>
      <c r="X23" s="2">
        <v>1</v>
      </c>
      <c r="Y23" s="2">
        <v>1</v>
      </c>
      <c r="Z23" s="4">
        <v>1</v>
      </c>
      <c r="AA23" s="8">
        <f t="shared" si="0"/>
        <v>0.74193548387096775</v>
      </c>
    </row>
    <row r="24" spans="1:27" ht="15.75" thickBot="1" x14ac:dyDescent="0.3">
      <c r="A24" s="2">
        <v>27</v>
      </c>
      <c r="B24" s="2">
        <v>50027</v>
      </c>
      <c r="C24" s="2">
        <v>3</v>
      </c>
      <c r="D24" s="2" t="s">
        <v>25</v>
      </c>
      <c r="E24" s="2">
        <v>19</v>
      </c>
      <c r="F24" s="2">
        <v>4</v>
      </c>
      <c r="G24" s="2">
        <v>2</v>
      </c>
      <c r="H24" s="2" t="s">
        <v>26</v>
      </c>
      <c r="I24" s="2">
        <v>1</v>
      </c>
      <c r="J24" s="2">
        <v>2</v>
      </c>
      <c r="K24" s="2">
        <v>0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1</v>
      </c>
      <c r="R24" s="2">
        <v>2</v>
      </c>
      <c r="S24" s="2">
        <v>1</v>
      </c>
      <c r="T24" s="2">
        <v>1</v>
      </c>
      <c r="U24" s="2">
        <v>1</v>
      </c>
      <c r="V24" s="2">
        <v>3</v>
      </c>
      <c r="W24" s="2">
        <v>2</v>
      </c>
      <c r="X24" s="2">
        <v>1</v>
      </c>
      <c r="Y24" s="2">
        <v>1</v>
      </c>
      <c r="Z24" s="4">
        <v>0</v>
      </c>
      <c r="AA24" s="8">
        <f t="shared" si="0"/>
        <v>0.61290322580645162</v>
      </c>
    </row>
    <row r="25" spans="1:27" ht="15.75" thickBot="1" x14ac:dyDescent="0.3">
      <c r="A25" s="2">
        <v>28</v>
      </c>
      <c r="B25" s="2">
        <v>50028</v>
      </c>
      <c r="C25" s="2">
        <v>4</v>
      </c>
      <c r="D25" s="2" t="s">
        <v>25</v>
      </c>
      <c r="E25" s="2">
        <v>20</v>
      </c>
      <c r="F25" s="2">
        <v>4</v>
      </c>
      <c r="G25" s="2">
        <v>2</v>
      </c>
      <c r="H25" s="2">
        <v>1</v>
      </c>
      <c r="I25" s="2">
        <v>1</v>
      </c>
      <c r="J25" s="2">
        <v>2</v>
      </c>
      <c r="K25" s="2">
        <v>3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4">
        <v>0</v>
      </c>
      <c r="AA25" s="8">
        <f t="shared" si="0"/>
        <v>0.64516129032258063</v>
      </c>
    </row>
    <row r="26" spans="1:27" ht="15.75" thickBot="1" x14ac:dyDescent="0.3">
      <c r="A26" s="2">
        <v>29</v>
      </c>
      <c r="B26" s="2">
        <v>50029</v>
      </c>
      <c r="C26" s="2">
        <v>3</v>
      </c>
      <c r="D26" s="2" t="s">
        <v>25</v>
      </c>
      <c r="E26" s="2">
        <v>16</v>
      </c>
      <c r="F26" s="2">
        <v>3</v>
      </c>
      <c r="G26" s="2">
        <v>2</v>
      </c>
      <c r="H26" s="2">
        <v>1</v>
      </c>
      <c r="I26" s="2">
        <v>0</v>
      </c>
      <c r="J26" s="2">
        <v>2</v>
      </c>
      <c r="K26" s="2">
        <v>0</v>
      </c>
      <c r="L26" s="2">
        <v>0</v>
      </c>
      <c r="M26" s="2">
        <v>1</v>
      </c>
      <c r="N26" s="2">
        <v>1</v>
      </c>
      <c r="O26" s="2">
        <v>0</v>
      </c>
      <c r="P26" s="2">
        <v>0</v>
      </c>
      <c r="Q26" s="2">
        <v>1</v>
      </c>
      <c r="R26" s="2">
        <v>1</v>
      </c>
      <c r="S26" s="2">
        <v>1</v>
      </c>
      <c r="T26" s="2">
        <v>1</v>
      </c>
      <c r="U26" s="2">
        <v>0</v>
      </c>
      <c r="V26" s="2">
        <v>3</v>
      </c>
      <c r="W26" s="2">
        <v>1</v>
      </c>
      <c r="X26" s="2">
        <v>1</v>
      </c>
      <c r="Y26" s="2">
        <v>0</v>
      </c>
      <c r="Z26" s="4">
        <v>0</v>
      </c>
      <c r="AA26" s="8">
        <f t="shared" si="0"/>
        <v>0.5161290322580645</v>
      </c>
    </row>
    <row r="27" spans="1:27" ht="15.75" thickBot="1" x14ac:dyDescent="0.3">
      <c r="A27" s="2">
        <v>30</v>
      </c>
      <c r="B27" s="2">
        <v>50030</v>
      </c>
      <c r="C27" s="2">
        <v>4</v>
      </c>
      <c r="D27" s="2" t="s">
        <v>25</v>
      </c>
      <c r="E27" s="2">
        <v>11</v>
      </c>
      <c r="F27" s="2">
        <v>3</v>
      </c>
      <c r="G27" s="2">
        <v>2</v>
      </c>
      <c r="H27" s="2">
        <v>0</v>
      </c>
      <c r="I27" s="2">
        <v>0</v>
      </c>
      <c r="J27" s="2">
        <v>2</v>
      </c>
      <c r="K27" s="2">
        <v>1</v>
      </c>
      <c r="L27" s="2">
        <v>1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1</v>
      </c>
      <c r="Z27" s="4">
        <v>0</v>
      </c>
      <c r="AA27" s="8">
        <f t="shared" si="0"/>
        <v>0.35483870967741937</v>
      </c>
    </row>
    <row r="28" spans="1:27" ht="15.75" thickBot="1" x14ac:dyDescent="0.3">
      <c r="A28" s="2">
        <v>32</v>
      </c>
      <c r="B28" s="2">
        <v>50032</v>
      </c>
      <c r="C28" s="2">
        <v>5</v>
      </c>
      <c r="D28" s="2" t="s">
        <v>28</v>
      </c>
      <c r="E28" s="2">
        <v>19</v>
      </c>
      <c r="F28" s="2">
        <v>4</v>
      </c>
      <c r="G28" s="2">
        <v>2</v>
      </c>
      <c r="H28" s="2">
        <v>1</v>
      </c>
      <c r="I28" s="2">
        <v>1</v>
      </c>
      <c r="J28" s="2">
        <v>2</v>
      </c>
      <c r="K28" s="2">
        <v>2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2</v>
      </c>
      <c r="W28" s="2">
        <v>2</v>
      </c>
      <c r="X28" s="2">
        <v>0</v>
      </c>
      <c r="Y28" s="2">
        <v>0</v>
      </c>
      <c r="Z28" s="4">
        <v>0</v>
      </c>
      <c r="AA28" s="8">
        <f t="shared" si="0"/>
        <v>0.61290322580645162</v>
      </c>
    </row>
    <row r="29" spans="1:27" ht="15.75" thickBot="1" x14ac:dyDescent="0.3">
      <c r="A29" s="2">
        <v>33</v>
      </c>
      <c r="B29" s="2">
        <v>50033</v>
      </c>
      <c r="C29" s="2">
        <v>5</v>
      </c>
      <c r="D29" s="2" t="s">
        <v>28</v>
      </c>
      <c r="E29" s="2">
        <v>20</v>
      </c>
      <c r="F29" s="2">
        <v>4</v>
      </c>
      <c r="G29" s="2">
        <v>1</v>
      </c>
      <c r="H29" s="2">
        <v>1</v>
      </c>
      <c r="I29" s="2">
        <v>1</v>
      </c>
      <c r="J29" s="2">
        <v>2</v>
      </c>
      <c r="K29" s="2">
        <v>3</v>
      </c>
      <c r="L29" s="2">
        <v>1</v>
      </c>
      <c r="M29" s="2">
        <v>1</v>
      </c>
      <c r="N29" s="2">
        <v>1</v>
      </c>
      <c r="O29" s="2">
        <v>0</v>
      </c>
      <c r="P29" s="2" t="s">
        <v>26</v>
      </c>
      <c r="Q29" s="2">
        <v>1</v>
      </c>
      <c r="R29" s="2">
        <v>2</v>
      </c>
      <c r="S29" s="2">
        <v>1</v>
      </c>
      <c r="T29" s="2">
        <v>1</v>
      </c>
      <c r="U29" s="2">
        <v>1</v>
      </c>
      <c r="V29" s="2">
        <v>1</v>
      </c>
      <c r="W29" s="2">
        <v>2</v>
      </c>
      <c r="X29" s="2">
        <v>0</v>
      </c>
      <c r="Y29" s="2">
        <v>0</v>
      </c>
      <c r="Z29" s="4">
        <v>0</v>
      </c>
      <c r="AA29" s="8">
        <f t="shared" si="0"/>
        <v>0.64516129032258063</v>
      </c>
    </row>
    <row r="30" spans="1:27" ht="15.75" thickBot="1" x14ac:dyDescent="0.3">
      <c r="A30" s="2">
        <v>34</v>
      </c>
      <c r="B30" s="2">
        <v>50034</v>
      </c>
      <c r="C30" s="2">
        <v>4</v>
      </c>
      <c r="D30" s="2" t="s">
        <v>28</v>
      </c>
      <c r="E30" s="2">
        <v>20</v>
      </c>
      <c r="F30" s="2">
        <v>4</v>
      </c>
      <c r="G30" s="2">
        <v>2</v>
      </c>
      <c r="H30" s="2">
        <v>1</v>
      </c>
      <c r="I30" s="2">
        <v>0</v>
      </c>
      <c r="J30" s="2">
        <v>2</v>
      </c>
      <c r="K30" s="2">
        <v>3</v>
      </c>
      <c r="L30" s="2">
        <v>1</v>
      </c>
      <c r="M30" s="2">
        <v>1</v>
      </c>
      <c r="N30" s="2">
        <v>1</v>
      </c>
      <c r="O30" s="2" t="s">
        <v>26</v>
      </c>
      <c r="P30" s="2" t="s">
        <v>26</v>
      </c>
      <c r="Q30" s="2">
        <v>1</v>
      </c>
      <c r="R30" s="2">
        <v>1</v>
      </c>
      <c r="S30" s="2">
        <v>1</v>
      </c>
      <c r="T30" s="2">
        <v>1</v>
      </c>
      <c r="U30" s="2">
        <v>0</v>
      </c>
      <c r="V30" s="2">
        <v>1</v>
      </c>
      <c r="W30" s="2">
        <v>1</v>
      </c>
      <c r="X30" s="2">
        <v>1</v>
      </c>
      <c r="Y30" s="2">
        <v>1</v>
      </c>
      <c r="Z30" s="4">
        <v>1</v>
      </c>
      <c r="AA30" s="8">
        <f t="shared" si="0"/>
        <v>0.64516129032258063</v>
      </c>
    </row>
    <row r="31" spans="1:27" ht="15.75" thickBot="1" x14ac:dyDescent="0.3">
      <c r="A31" s="2">
        <v>35</v>
      </c>
      <c r="B31" s="2">
        <v>50035</v>
      </c>
      <c r="C31" s="2">
        <v>4</v>
      </c>
      <c r="D31" s="2" t="s">
        <v>28</v>
      </c>
      <c r="E31" s="2">
        <v>18</v>
      </c>
      <c r="F31" s="2">
        <v>4</v>
      </c>
      <c r="G31" s="2">
        <v>2</v>
      </c>
      <c r="H31" s="2">
        <v>1</v>
      </c>
      <c r="I31" s="2" t="s">
        <v>26</v>
      </c>
      <c r="J31" s="2">
        <v>1</v>
      </c>
      <c r="K31" s="2" t="s">
        <v>26</v>
      </c>
      <c r="L31" s="2">
        <v>2</v>
      </c>
      <c r="M31" s="2">
        <v>1</v>
      </c>
      <c r="N31" s="2">
        <v>1</v>
      </c>
      <c r="O31" s="2">
        <v>0</v>
      </c>
      <c r="P31" s="2" t="s">
        <v>26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2</v>
      </c>
      <c r="W31" s="2">
        <v>2</v>
      </c>
      <c r="X31" s="2">
        <v>1</v>
      </c>
      <c r="Y31" s="2">
        <v>0</v>
      </c>
      <c r="Z31" s="4">
        <v>0</v>
      </c>
      <c r="AA31" s="8">
        <f t="shared" si="0"/>
        <v>0.58064516129032262</v>
      </c>
    </row>
    <row r="32" spans="1:27" ht="15.75" thickBot="1" x14ac:dyDescent="0.3">
      <c r="A32" s="2">
        <v>36</v>
      </c>
      <c r="B32" s="2">
        <v>50036</v>
      </c>
      <c r="C32" s="2">
        <v>4</v>
      </c>
      <c r="D32" s="2" t="s">
        <v>28</v>
      </c>
      <c r="E32" s="2">
        <v>21</v>
      </c>
      <c r="F32" s="2">
        <v>4</v>
      </c>
      <c r="G32" s="2">
        <v>2</v>
      </c>
      <c r="H32" s="2">
        <v>1</v>
      </c>
      <c r="I32" s="2">
        <v>1</v>
      </c>
      <c r="J32" s="2">
        <v>2</v>
      </c>
      <c r="K32" s="2">
        <v>2</v>
      </c>
      <c r="L32" s="2">
        <v>2</v>
      </c>
      <c r="M32" s="2">
        <v>1</v>
      </c>
      <c r="N32" s="2">
        <v>0</v>
      </c>
      <c r="O32" s="2">
        <v>0</v>
      </c>
      <c r="P32" s="2" t="s">
        <v>26</v>
      </c>
      <c r="Q32" s="2">
        <v>1</v>
      </c>
      <c r="R32" s="2">
        <v>2</v>
      </c>
      <c r="S32" s="2">
        <v>0</v>
      </c>
      <c r="T32" s="2">
        <v>0</v>
      </c>
      <c r="U32" s="2">
        <v>0</v>
      </c>
      <c r="V32" s="2">
        <v>2</v>
      </c>
      <c r="W32" s="2">
        <v>2</v>
      </c>
      <c r="X32" s="2">
        <v>1</v>
      </c>
      <c r="Y32" s="2">
        <v>1</v>
      </c>
      <c r="Z32" s="4">
        <v>1</v>
      </c>
      <c r="AA32" s="8">
        <f t="shared" si="0"/>
        <v>0.67741935483870963</v>
      </c>
    </row>
    <row r="33" spans="1:27" ht="15.75" thickBot="1" x14ac:dyDescent="0.3">
      <c r="A33" s="2">
        <v>37</v>
      </c>
      <c r="B33" s="2">
        <v>50037</v>
      </c>
      <c r="C33" s="2">
        <v>5</v>
      </c>
      <c r="D33" s="2" t="s">
        <v>28</v>
      </c>
      <c r="E33" s="2">
        <v>26</v>
      </c>
      <c r="F33" s="2">
        <v>4</v>
      </c>
      <c r="G33" s="2">
        <v>2</v>
      </c>
      <c r="H33" s="2">
        <v>2</v>
      </c>
      <c r="I33" s="2">
        <v>0</v>
      </c>
      <c r="J33" s="2">
        <v>2</v>
      </c>
      <c r="K33" s="2">
        <v>3</v>
      </c>
      <c r="L33" s="2">
        <v>2</v>
      </c>
      <c r="M33" s="2">
        <v>1</v>
      </c>
      <c r="N33" s="2">
        <v>0</v>
      </c>
      <c r="O33" s="2">
        <v>1</v>
      </c>
      <c r="P33" s="2" t="s">
        <v>26</v>
      </c>
      <c r="Q33" s="2">
        <v>1</v>
      </c>
      <c r="R33" s="2">
        <v>2</v>
      </c>
      <c r="S33" s="2">
        <v>1</v>
      </c>
      <c r="T33" s="2">
        <v>1</v>
      </c>
      <c r="U33" s="2">
        <v>1</v>
      </c>
      <c r="V33" s="2">
        <v>3</v>
      </c>
      <c r="W33" s="2">
        <v>2</v>
      </c>
      <c r="X33" s="2">
        <v>1</v>
      </c>
      <c r="Y33" s="2">
        <v>1</v>
      </c>
      <c r="Z33" s="4">
        <v>0</v>
      </c>
      <c r="AA33" s="8">
        <f t="shared" si="0"/>
        <v>0.83870967741935487</v>
      </c>
    </row>
    <row r="34" spans="1:27" ht="15.75" thickBot="1" x14ac:dyDescent="0.3">
      <c r="A34" s="2">
        <v>38</v>
      </c>
      <c r="B34" s="2">
        <v>50038</v>
      </c>
      <c r="C34" s="2">
        <v>5</v>
      </c>
      <c r="D34" s="2" t="s">
        <v>28</v>
      </c>
      <c r="E34" s="2">
        <v>25</v>
      </c>
      <c r="F34" s="2">
        <v>4</v>
      </c>
      <c r="G34" s="2">
        <v>2</v>
      </c>
      <c r="H34" s="2">
        <v>2</v>
      </c>
      <c r="I34" s="2">
        <v>1</v>
      </c>
      <c r="J34" s="2">
        <v>2</v>
      </c>
      <c r="K34" s="2">
        <v>3</v>
      </c>
      <c r="L34" s="2">
        <v>2</v>
      </c>
      <c r="M34" s="2">
        <v>1</v>
      </c>
      <c r="N34" s="2">
        <v>0</v>
      </c>
      <c r="O34" s="2">
        <v>1</v>
      </c>
      <c r="P34" s="2">
        <v>0</v>
      </c>
      <c r="Q34" s="2">
        <v>1</v>
      </c>
      <c r="R34" s="2">
        <v>2</v>
      </c>
      <c r="S34" s="2">
        <v>1</v>
      </c>
      <c r="T34" s="2">
        <v>1</v>
      </c>
      <c r="U34" s="2">
        <v>1</v>
      </c>
      <c r="V34" s="2">
        <v>3</v>
      </c>
      <c r="W34" s="2">
        <v>1</v>
      </c>
      <c r="X34" s="2">
        <v>1</v>
      </c>
      <c r="Y34" s="2">
        <v>0</v>
      </c>
      <c r="Z34" s="4">
        <v>0</v>
      </c>
      <c r="AA34" s="8">
        <f t="shared" ref="AA34:AA54" si="1">E34/31</f>
        <v>0.80645161290322576</v>
      </c>
    </row>
    <row r="35" spans="1:27" ht="15.75" thickBot="1" x14ac:dyDescent="0.3">
      <c r="A35" s="2">
        <v>39</v>
      </c>
      <c r="B35" s="2">
        <v>50039</v>
      </c>
      <c r="C35" s="2">
        <v>3</v>
      </c>
      <c r="D35" s="2" t="s">
        <v>28</v>
      </c>
      <c r="E35" s="2">
        <v>8</v>
      </c>
      <c r="F35" s="2">
        <v>3</v>
      </c>
      <c r="G35" s="2">
        <v>2</v>
      </c>
      <c r="H35" s="2">
        <v>0</v>
      </c>
      <c r="I35" s="2" t="s">
        <v>26</v>
      </c>
      <c r="J35" s="2" t="s">
        <v>26</v>
      </c>
      <c r="K35" s="2" t="s">
        <v>26</v>
      </c>
      <c r="L35" s="2">
        <v>0</v>
      </c>
      <c r="M35" s="2" t="s">
        <v>26</v>
      </c>
      <c r="N35" s="2">
        <v>1</v>
      </c>
      <c r="O35" s="2">
        <v>0</v>
      </c>
      <c r="P35" s="2" t="s">
        <v>26</v>
      </c>
      <c r="Q35" s="2">
        <v>1</v>
      </c>
      <c r="R35" s="2">
        <v>1</v>
      </c>
      <c r="S35" s="2">
        <v>1</v>
      </c>
      <c r="T35" s="2">
        <v>0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4">
        <v>0</v>
      </c>
      <c r="AA35" s="8">
        <f t="shared" si="1"/>
        <v>0.25806451612903225</v>
      </c>
    </row>
    <row r="36" spans="1:27" ht="15.75" thickBot="1" x14ac:dyDescent="0.3">
      <c r="A36" s="2">
        <v>40</v>
      </c>
      <c r="B36" s="2">
        <v>50040</v>
      </c>
      <c r="C36" s="2">
        <v>4</v>
      </c>
      <c r="D36" s="2" t="s">
        <v>28</v>
      </c>
      <c r="E36" s="2">
        <v>21</v>
      </c>
      <c r="F36" s="2">
        <v>4</v>
      </c>
      <c r="G36" s="2">
        <v>2</v>
      </c>
      <c r="H36" s="2">
        <v>1</v>
      </c>
      <c r="I36" s="2">
        <v>1</v>
      </c>
      <c r="J36" s="2">
        <v>2</v>
      </c>
      <c r="K36" s="2">
        <v>3</v>
      </c>
      <c r="L36" s="2">
        <v>0</v>
      </c>
      <c r="M36" s="2">
        <v>1</v>
      </c>
      <c r="N36" s="2">
        <v>1</v>
      </c>
      <c r="O36" s="2">
        <v>0</v>
      </c>
      <c r="P36" s="2">
        <v>0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2</v>
      </c>
      <c r="W36" s="2">
        <v>2</v>
      </c>
      <c r="X36" s="2">
        <v>1</v>
      </c>
      <c r="Y36" s="2">
        <v>0</v>
      </c>
      <c r="Z36" s="4">
        <v>0</v>
      </c>
      <c r="AA36" s="8">
        <f t="shared" si="1"/>
        <v>0.67741935483870963</v>
      </c>
    </row>
    <row r="37" spans="1:27" ht="15.75" thickBot="1" x14ac:dyDescent="0.3">
      <c r="A37" s="2">
        <v>41</v>
      </c>
      <c r="B37" s="2">
        <v>50041</v>
      </c>
      <c r="C37" s="2">
        <v>4</v>
      </c>
      <c r="D37" s="2" t="s">
        <v>28</v>
      </c>
      <c r="E37" s="2">
        <v>18</v>
      </c>
      <c r="F37" s="2">
        <v>4</v>
      </c>
      <c r="G37" s="2">
        <v>2</v>
      </c>
      <c r="H37" s="2">
        <v>1</v>
      </c>
      <c r="I37" s="2">
        <v>1</v>
      </c>
      <c r="J37" s="2">
        <v>2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1</v>
      </c>
      <c r="R37" s="2">
        <v>1</v>
      </c>
      <c r="S37" s="2">
        <v>1</v>
      </c>
      <c r="T37" s="2">
        <v>1</v>
      </c>
      <c r="U37" s="2">
        <v>0</v>
      </c>
      <c r="V37" s="2">
        <v>2</v>
      </c>
      <c r="W37" s="2">
        <v>2</v>
      </c>
      <c r="X37" s="2">
        <v>1</v>
      </c>
      <c r="Y37" s="2">
        <v>1</v>
      </c>
      <c r="Z37" s="4">
        <v>0</v>
      </c>
      <c r="AA37" s="8">
        <f t="shared" si="1"/>
        <v>0.58064516129032262</v>
      </c>
    </row>
    <row r="38" spans="1:27" ht="15.75" thickBot="1" x14ac:dyDescent="0.3">
      <c r="A38" s="2">
        <v>42</v>
      </c>
      <c r="B38" s="2">
        <v>50042</v>
      </c>
      <c r="C38" s="2">
        <v>4</v>
      </c>
      <c r="D38" s="2" t="s">
        <v>28</v>
      </c>
      <c r="E38" s="2">
        <v>21</v>
      </c>
      <c r="F38" s="2">
        <v>4</v>
      </c>
      <c r="G38" s="2">
        <v>2</v>
      </c>
      <c r="H38" s="2">
        <v>1</v>
      </c>
      <c r="I38" s="2">
        <v>1</v>
      </c>
      <c r="J38" s="2">
        <v>2</v>
      </c>
      <c r="K38" s="2">
        <v>3</v>
      </c>
      <c r="L38" s="2">
        <v>0</v>
      </c>
      <c r="M38" s="2">
        <v>1</v>
      </c>
      <c r="N38" s="2">
        <v>1</v>
      </c>
      <c r="O38" s="2">
        <v>0</v>
      </c>
      <c r="P38" s="2">
        <v>0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3</v>
      </c>
      <c r="W38" s="2">
        <v>2</v>
      </c>
      <c r="X38" s="2">
        <v>0</v>
      </c>
      <c r="Y38" s="2">
        <v>0</v>
      </c>
      <c r="Z38" s="4">
        <v>0</v>
      </c>
      <c r="AA38" s="8">
        <f t="shared" si="1"/>
        <v>0.67741935483870963</v>
      </c>
    </row>
    <row r="39" spans="1:27" ht="15.75" thickBot="1" x14ac:dyDescent="0.3">
      <c r="A39" s="2">
        <v>43</v>
      </c>
      <c r="B39" s="2">
        <v>50043</v>
      </c>
      <c r="C39" s="2">
        <v>5</v>
      </c>
      <c r="D39" s="2" t="s">
        <v>28</v>
      </c>
      <c r="E39" s="2">
        <v>19</v>
      </c>
      <c r="F39" s="2">
        <v>4</v>
      </c>
      <c r="G39" s="2">
        <v>2</v>
      </c>
      <c r="H39" s="2">
        <v>1</v>
      </c>
      <c r="I39" s="2">
        <v>1</v>
      </c>
      <c r="J39" s="2">
        <v>2</v>
      </c>
      <c r="K39" s="2">
        <v>1</v>
      </c>
      <c r="L39" s="2">
        <v>1</v>
      </c>
      <c r="M39" s="2">
        <v>1</v>
      </c>
      <c r="N39" s="2">
        <v>1</v>
      </c>
      <c r="O39" s="2">
        <v>0</v>
      </c>
      <c r="P39" s="2">
        <v>0</v>
      </c>
      <c r="Q39" s="2">
        <v>1</v>
      </c>
      <c r="R39" s="2">
        <v>1</v>
      </c>
      <c r="S39" s="2">
        <v>1</v>
      </c>
      <c r="T39" s="2">
        <v>0</v>
      </c>
      <c r="U39" s="2">
        <v>0</v>
      </c>
      <c r="V39" s="2">
        <v>2</v>
      </c>
      <c r="W39" s="2">
        <v>2</v>
      </c>
      <c r="X39" s="2">
        <v>1</v>
      </c>
      <c r="Y39" s="2">
        <v>1</v>
      </c>
      <c r="Z39" s="4">
        <v>0</v>
      </c>
      <c r="AA39" s="8">
        <f t="shared" si="1"/>
        <v>0.61290322580645162</v>
      </c>
    </row>
    <row r="40" spans="1:27" ht="15.75" thickBot="1" x14ac:dyDescent="0.3">
      <c r="A40" s="2">
        <v>44</v>
      </c>
      <c r="B40" s="2">
        <v>50044</v>
      </c>
      <c r="C40" s="2">
        <v>4</v>
      </c>
      <c r="D40" s="2" t="s">
        <v>28</v>
      </c>
      <c r="E40" s="2">
        <v>21</v>
      </c>
      <c r="F40" s="2">
        <v>4</v>
      </c>
      <c r="G40" s="2">
        <v>2</v>
      </c>
      <c r="H40" s="2">
        <v>1</v>
      </c>
      <c r="I40" s="2">
        <v>1</v>
      </c>
      <c r="J40" s="2">
        <v>2</v>
      </c>
      <c r="K40" s="2">
        <v>3</v>
      </c>
      <c r="L40" s="2">
        <v>2</v>
      </c>
      <c r="M40" s="2">
        <v>1</v>
      </c>
      <c r="N40" s="2">
        <v>0</v>
      </c>
      <c r="O40" s="2">
        <v>0</v>
      </c>
      <c r="P40" s="2">
        <v>0</v>
      </c>
      <c r="Q40" s="2">
        <v>1</v>
      </c>
      <c r="R40" s="2">
        <v>2</v>
      </c>
      <c r="S40" s="2">
        <v>1</v>
      </c>
      <c r="T40" s="2">
        <v>1</v>
      </c>
      <c r="U40" s="2">
        <v>0</v>
      </c>
      <c r="V40" s="2">
        <v>1</v>
      </c>
      <c r="W40" s="2">
        <v>2</v>
      </c>
      <c r="X40" s="2">
        <v>1</v>
      </c>
      <c r="Y40" s="2">
        <v>0</v>
      </c>
      <c r="Z40" s="4">
        <v>0</v>
      </c>
      <c r="AA40" s="8">
        <f t="shared" si="1"/>
        <v>0.67741935483870963</v>
      </c>
    </row>
    <row r="41" spans="1:27" ht="15.75" thickBot="1" x14ac:dyDescent="0.3">
      <c r="A41" s="2">
        <v>45</v>
      </c>
      <c r="B41" s="2">
        <v>50045</v>
      </c>
      <c r="C41" s="2">
        <v>3</v>
      </c>
      <c r="D41" s="2" t="s">
        <v>28</v>
      </c>
      <c r="E41" s="2">
        <v>11</v>
      </c>
      <c r="F41" s="2">
        <v>3</v>
      </c>
      <c r="G41" s="2">
        <v>0</v>
      </c>
      <c r="H41" s="2">
        <v>1</v>
      </c>
      <c r="I41" s="2" t="s">
        <v>26</v>
      </c>
      <c r="J41" s="2">
        <v>2</v>
      </c>
      <c r="K41" s="2">
        <v>0</v>
      </c>
      <c r="L41" s="2">
        <v>0</v>
      </c>
      <c r="M41" s="2">
        <v>1</v>
      </c>
      <c r="N41" s="2" t="s">
        <v>26</v>
      </c>
      <c r="O41" s="2" t="s">
        <v>26</v>
      </c>
      <c r="P41" s="2" t="s">
        <v>26</v>
      </c>
      <c r="Q41" s="2">
        <v>1</v>
      </c>
      <c r="R41" s="2">
        <v>1</v>
      </c>
      <c r="S41" s="2">
        <v>1</v>
      </c>
      <c r="T41" s="2">
        <v>1</v>
      </c>
      <c r="U41" s="2">
        <v>1</v>
      </c>
      <c r="V41" s="2">
        <v>1</v>
      </c>
      <c r="W41" s="2">
        <v>1</v>
      </c>
      <c r="X41" s="2">
        <v>0</v>
      </c>
      <c r="Y41" s="2">
        <v>0</v>
      </c>
      <c r="Z41" s="4">
        <v>0</v>
      </c>
      <c r="AA41" s="8">
        <f t="shared" si="1"/>
        <v>0.35483870967741937</v>
      </c>
    </row>
    <row r="42" spans="1:27" ht="15.75" thickBot="1" x14ac:dyDescent="0.3">
      <c r="A42" s="2">
        <v>46</v>
      </c>
      <c r="B42" s="2">
        <v>50046</v>
      </c>
      <c r="C42" s="2">
        <v>5</v>
      </c>
      <c r="D42" s="2" t="s">
        <v>28</v>
      </c>
      <c r="E42" s="2">
        <v>21</v>
      </c>
      <c r="F42" s="2">
        <v>4</v>
      </c>
      <c r="G42" s="2">
        <v>1</v>
      </c>
      <c r="H42" s="2">
        <v>1</v>
      </c>
      <c r="I42" s="2">
        <v>1</v>
      </c>
      <c r="J42" s="2">
        <v>2</v>
      </c>
      <c r="K42" s="2">
        <v>3</v>
      </c>
      <c r="L42" s="2">
        <v>2</v>
      </c>
      <c r="M42" s="2">
        <v>1</v>
      </c>
      <c r="N42" s="2">
        <v>1</v>
      </c>
      <c r="O42" s="2" t="s">
        <v>26</v>
      </c>
      <c r="P42" s="2">
        <v>0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3</v>
      </c>
      <c r="W42" s="2">
        <v>0</v>
      </c>
      <c r="X42" s="2">
        <v>1</v>
      </c>
      <c r="Y42" s="2">
        <v>0</v>
      </c>
      <c r="Z42" s="4">
        <v>0</v>
      </c>
      <c r="AA42" s="8">
        <f t="shared" si="1"/>
        <v>0.67741935483870963</v>
      </c>
    </row>
    <row r="43" spans="1:27" ht="15.75" thickBot="1" x14ac:dyDescent="0.3">
      <c r="A43" s="2">
        <v>47</v>
      </c>
      <c r="B43" s="2">
        <v>50047</v>
      </c>
      <c r="C43" s="2">
        <v>5</v>
      </c>
      <c r="D43" s="2" t="s">
        <v>28</v>
      </c>
      <c r="E43" s="2">
        <v>15</v>
      </c>
      <c r="F43" s="2">
        <v>3</v>
      </c>
      <c r="G43" s="2">
        <v>2</v>
      </c>
      <c r="H43" s="2">
        <v>1</v>
      </c>
      <c r="I43" s="2">
        <v>1</v>
      </c>
      <c r="J43" s="2">
        <v>2</v>
      </c>
      <c r="K43" s="2">
        <v>3</v>
      </c>
      <c r="L43" s="2">
        <v>0</v>
      </c>
      <c r="M43" s="2">
        <v>0</v>
      </c>
      <c r="N43" s="2">
        <v>0</v>
      </c>
      <c r="O43" s="2">
        <v>1</v>
      </c>
      <c r="P43" s="2">
        <v>0</v>
      </c>
      <c r="Q43" s="2">
        <v>0</v>
      </c>
      <c r="R43" s="2">
        <v>1</v>
      </c>
      <c r="S43" s="2">
        <v>1</v>
      </c>
      <c r="T43" s="2">
        <v>0</v>
      </c>
      <c r="U43" s="2">
        <v>0</v>
      </c>
      <c r="V43" s="2">
        <v>1</v>
      </c>
      <c r="W43" s="2">
        <v>1</v>
      </c>
      <c r="X43" s="2">
        <v>1</v>
      </c>
      <c r="Y43" s="2">
        <v>0</v>
      </c>
      <c r="Z43" s="4">
        <v>0</v>
      </c>
      <c r="AA43" s="8">
        <f t="shared" si="1"/>
        <v>0.4838709677419355</v>
      </c>
    </row>
    <row r="44" spans="1:27" ht="15.75" thickBot="1" x14ac:dyDescent="0.3">
      <c r="A44" s="2">
        <v>48</v>
      </c>
      <c r="B44" s="2">
        <v>50048</v>
      </c>
      <c r="C44" s="2">
        <v>4</v>
      </c>
      <c r="D44" s="2" t="s">
        <v>28</v>
      </c>
      <c r="E44" s="2">
        <v>16</v>
      </c>
      <c r="F44" s="2">
        <v>3</v>
      </c>
      <c r="G44" s="2">
        <v>0</v>
      </c>
      <c r="H44" s="2">
        <v>0</v>
      </c>
      <c r="I44" s="2">
        <v>1</v>
      </c>
      <c r="J44" s="2">
        <v>1</v>
      </c>
      <c r="K44" s="2">
        <v>3</v>
      </c>
      <c r="L44" s="2">
        <v>0</v>
      </c>
      <c r="M44" s="2">
        <v>1</v>
      </c>
      <c r="N44" s="2" t="s">
        <v>26</v>
      </c>
      <c r="O44" s="2" t="s">
        <v>26</v>
      </c>
      <c r="P44" s="2" t="s">
        <v>26</v>
      </c>
      <c r="Q44" s="2">
        <v>1</v>
      </c>
      <c r="R44" s="2">
        <v>2</v>
      </c>
      <c r="S44" s="2">
        <v>1</v>
      </c>
      <c r="T44" s="2">
        <v>1</v>
      </c>
      <c r="U44" s="2">
        <v>0</v>
      </c>
      <c r="V44" s="2">
        <v>2</v>
      </c>
      <c r="W44" s="2">
        <v>2</v>
      </c>
      <c r="X44" s="2">
        <v>1</v>
      </c>
      <c r="Y44" s="2">
        <v>0</v>
      </c>
      <c r="Z44" s="4">
        <v>0</v>
      </c>
      <c r="AA44" s="8">
        <f t="shared" si="1"/>
        <v>0.5161290322580645</v>
      </c>
    </row>
    <row r="45" spans="1:27" ht="15.75" thickBot="1" x14ac:dyDescent="0.3">
      <c r="A45" s="2">
        <v>49</v>
      </c>
      <c r="B45" s="2">
        <v>50049</v>
      </c>
      <c r="C45" s="2">
        <v>5</v>
      </c>
      <c r="D45" s="2" t="s">
        <v>28</v>
      </c>
      <c r="E45" s="2">
        <v>27</v>
      </c>
      <c r="F45" s="2">
        <v>5</v>
      </c>
      <c r="G45" s="2">
        <v>2</v>
      </c>
      <c r="H45" s="2">
        <v>2</v>
      </c>
      <c r="I45" s="2">
        <v>1</v>
      </c>
      <c r="J45" s="2">
        <v>2</v>
      </c>
      <c r="K45" s="2">
        <v>3</v>
      </c>
      <c r="L45" s="2">
        <v>2</v>
      </c>
      <c r="M45" s="2">
        <v>1</v>
      </c>
      <c r="N45" s="2">
        <v>0</v>
      </c>
      <c r="O45" s="2">
        <v>1</v>
      </c>
      <c r="P45" s="2">
        <v>0</v>
      </c>
      <c r="Q45" s="2">
        <v>1</v>
      </c>
      <c r="R45" s="2">
        <v>1</v>
      </c>
      <c r="S45" s="2">
        <v>1</v>
      </c>
      <c r="T45" s="2">
        <v>1</v>
      </c>
      <c r="U45" s="2">
        <v>1</v>
      </c>
      <c r="V45" s="2">
        <v>3</v>
      </c>
      <c r="W45" s="2">
        <v>2</v>
      </c>
      <c r="X45" s="2">
        <v>1</v>
      </c>
      <c r="Y45" s="2">
        <v>1</v>
      </c>
      <c r="Z45" s="4">
        <v>1</v>
      </c>
      <c r="AA45" s="8">
        <f t="shared" si="1"/>
        <v>0.87096774193548387</v>
      </c>
    </row>
    <row r="46" spans="1:27" ht="15.75" thickBot="1" x14ac:dyDescent="0.3">
      <c r="A46" s="2">
        <v>50</v>
      </c>
      <c r="B46" s="2">
        <v>50050</v>
      </c>
      <c r="C46" s="2">
        <v>5</v>
      </c>
      <c r="D46" s="2" t="s">
        <v>28</v>
      </c>
      <c r="E46" s="2">
        <v>22</v>
      </c>
      <c r="F46" s="2">
        <v>4</v>
      </c>
      <c r="G46" s="2">
        <v>2</v>
      </c>
      <c r="H46" s="2">
        <v>1</v>
      </c>
      <c r="I46" s="2">
        <v>1</v>
      </c>
      <c r="J46" s="2">
        <v>2</v>
      </c>
      <c r="K46" s="2">
        <v>2</v>
      </c>
      <c r="L46" s="2">
        <v>1</v>
      </c>
      <c r="M46" s="2">
        <v>1</v>
      </c>
      <c r="N46" s="2">
        <v>1</v>
      </c>
      <c r="O46" s="2">
        <v>0</v>
      </c>
      <c r="P46" s="2">
        <v>0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3</v>
      </c>
      <c r="W46" s="2">
        <v>2</v>
      </c>
      <c r="X46" s="2">
        <v>1</v>
      </c>
      <c r="Y46" s="2">
        <v>0</v>
      </c>
      <c r="Z46" s="4">
        <v>0</v>
      </c>
      <c r="AA46" s="8">
        <f t="shared" si="1"/>
        <v>0.70967741935483875</v>
      </c>
    </row>
    <row r="47" spans="1:27" ht="15.75" thickBot="1" x14ac:dyDescent="0.3">
      <c r="A47" s="2">
        <v>51</v>
      </c>
      <c r="B47" s="2">
        <v>50051</v>
      </c>
      <c r="C47" s="2">
        <v>5</v>
      </c>
      <c r="D47" s="2" t="s">
        <v>28</v>
      </c>
      <c r="E47" s="2">
        <v>24</v>
      </c>
      <c r="F47" s="2">
        <v>4</v>
      </c>
      <c r="G47" s="2">
        <v>2</v>
      </c>
      <c r="H47" s="2">
        <v>2</v>
      </c>
      <c r="I47" s="2">
        <v>1</v>
      </c>
      <c r="J47" s="2">
        <v>2</v>
      </c>
      <c r="K47" s="2">
        <v>3</v>
      </c>
      <c r="L47" s="2">
        <v>0</v>
      </c>
      <c r="M47" s="2">
        <v>1</v>
      </c>
      <c r="N47" s="2">
        <v>1</v>
      </c>
      <c r="O47" s="2">
        <v>0</v>
      </c>
      <c r="P47" s="2">
        <v>0</v>
      </c>
      <c r="Q47" s="2">
        <v>1</v>
      </c>
      <c r="R47" s="2">
        <v>2</v>
      </c>
      <c r="S47" s="2">
        <v>1</v>
      </c>
      <c r="T47" s="2">
        <v>1</v>
      </c>
      <c r="U47" s="2">
        <v>1</v>
      </c>
      <c r="V47" s="2">
        <v>3</v>
      </c>
      <c r="W47" s="2">
        <v>2</v>
      </c>
      <c r="X47" s="2">
        <v>1</v>
      </c>
      <c r="Y47" s="2">
        <v>0</v>
      </c>
      <c r="Z47" s="4">
        <v>0</v>
      </c>
      <c r="AA47" s="8">
        <f t="shared" si="1"/>
        <v>0.77419354838709675</v>
      </c>
    </row>
    <row r="48" spans="1:27" ht="15.75" thickBot="1" x14ac:dyDescent="0.3">
      <c r="A48" s="2">
        <v>52</v>
      </c>
      <c r="B48" s="2">
        <v>50052</v>
      </c>
      <c r="C48" s="2">
        <v>4</v>
      </c>
      <c r="D48" s="2" t="s">
        <v>28</v>
      </c>
      <c r="E48" s="2">
        <v>24</v>
      </c>
      <c r="F48" s="2">
        <v>4</v>
      </c>
      <c r="G48" s="2">
        <v>2</v>
      </c>
      <c r="H48" s="2">
        <v>2</v>
      </c>
      <c r="I48" s="2">
        <v>1</v>
      </c>
      <c r="J48" s="2">
        <v>0</v>
      </c>
      <c r="K48" s="2">
        <v>2</v>
      </c>
      <c r="L48" s="2">
        <v>2</v>
      </c>
      <c r="M48" s="2">
        <v>1</v>
      </c>
      <c r="N48" s="2">
        <v>0</v>
      </c>
      <c r="O48" s="2">
        <v>1</v>
      </c>
      <c r="P48" s="2">
        <v>0</v>
      </c>
      <c r="Q48" s="2">
        <v>1</v>
      </c>
      <c r="R48" s="2">
        <v>2</v>
      </c>
      <c r="S48" s="2">
        <v>1</v>
      </c>
      <c r="T48" s="2">
        <v>1</v>
      </c>
      <c r="U48" s="2">
        <v>0</v>
      </c>
      <c r="V48" s="2">
        <v>3</v>
      </c>
      <c r="W48" s="2">
        <v>2</v>
      </c>
      <c r="X48" s="2">
        <v>1</v>
      </c>
      <c r="Y48" s="2">
        <v>1</v>
      </c>
      <c r="Z48" s="4">
        <v>1</v>
      </c>
      <c r="AA48" s="8">
        <f t="shared" si="1"/>
        <v>0.77419354838709675</v>
      </c>
    </row>
    <row r="49" spans="1:27" ht="15.75" thickBot="1" x14ac:dyDescent="0.3">
      <c r="A49" s="2">
        <v>54</v>
      </c>
      <c r="B49" s="2">
        <v>50054</v>
      </c>
      <c r="C49" s="2">
        <v>3</v>
      </c>
      <c r="D49" s="2" t="s">
        <v>28</v>
      </c>
      <c r="E49" s="2">
        <v>18</v>
      </c>
      <c r="F49" s="2">
        <v>4</v>
      </c>
      <c r="G49" s="2">
        <v>2</v>
      </c>
      <c r="H49" s="2">
        <v>0</v>
      </c>
      <c r="I49" s="2">
        <v>1</v>
      </c>
      <c r="J49" s="2">
        <v>2</v>
      </c>
      <c r="K49" s="2">
        <v>3</v>
      </c>
      <c r="L49" s="2">
        <v>2</v>
      </c>
      <c r="M49" s="2">
        <v>1</v>
      </c>
      <c r="N49" s="2">
        <v>0</v>
      </c>
      <c r="O49" s="2">
        <v>1</v>
      </c>
      <c r="P49" s="2" t="s">
        <v>26</v>
      </c>
      <c r="Q49" s="2">
        <v>1</v>
      </c>
      <c r="R49" s="2">
        <v>2</v>
      </c>
      <c r="S49" s="2">
        <v>0</v>
      </c>
      <c r="T49" s="2">
        <v>0</v>
      </c>
      <c r="U49" s="2">
        <v>0</v>
      </c>
      <c r="V49" s="2" t="s">
        <v>26</v>
      </c>
      <c r="W49" s="2">
        <v>1</v>
      </c>
      <c r="X49" s="2">
        <v>1</v>
      </c>
      <c r="Y49" s="2">
        <v>1</v>
      </c>
      <c r="Z49" s="4">
        <v>0</v>
      </c>
      <c r="AA49" s="8">
        <f t="shared" si="1"/>
        <v>0.58064516129032262</v>
      </c>
    </row>
    <row r="50" spans="1:27" ht="15.75" thickBot="1" x14ac:dyDescent="0.3">
      <c r="A50" s="2">
        <v>55</v>
      </c>
      <c r="B50" s="2">
        <v>50055</v>
      </c>
      <c r="C50" s="2">
        <v>5</v>
      </c>
      <c r="D50" s="2" t="s">
        <v>28</v>
      </c>
      <c r="E50" s="2">
        <v>20</v>
      </c>
      <c r="F50" s="2">
        <v>4</v>
      </c>
      <c r="G50" s="2">
        <v>1</v>
      </c>
      <c r="H50" s="2">
        <v>1</v>
      </c>
      <c r="I50" s="2">
        <v>1</v>
      </c>
      <c r="J50" s="2">
        <v>0</v>
      </c>
      <c r="K50" s="2">
        <v>3</v>
      </c>
      <c r="L50" s="2">
        <v>0</v>
      </c>
      <c r="M50" s="2">
        <v>1</v>
      </c>
      <c r="N50" s="2">
        <v>1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3</v>
      </c>
      <c r="W50" s="2">
        <v>2</v>
      </c>
      <c r="X50" s="2">
        <v>1</v>
      </c>
      <c r="Y50" s="2">
        <v>1</v>
      </c>
      <c r="Z50" s="4">
        <v>0</v>
      </c>
      <c r="AA50" s="8">
        <f t="shared" si="1"/>
        <v>0.64516129032258063</v>
      </c>
    </row>
    <row r="51" spans="1:27" ht="15.75" thickBot="1" x14ac:dyDescent="0.3">
      <c r="A51" s="2">
        <v>56</v>
      </c>
      <c r="B51" s="2">
        <v>50056</v>
      </c>
      <c r="C51" s="2">
        <v>3</v>
      </c>
      <c r="D51" s="2" t="s">
        <v>28</v>
      </c>
      <c r="E51" s="2">
        <v>7</v>
      </c>
      <c r="F51" s="2">
        <v>2</v>
      </c>
      <c r="G51" s="2">
        <v>1</v>
      </c>
      <c r="H51" s="2">
        <v>0</v>
      </c>
      <c r="I51" s="2" t="s">
        <v>26</v>
      </c>
      <c r="J51" s="2">
        <v>2</v>
      </c>
      <c r="K51" s="2">
        <v>0</v>
      </c>
      <c r="L51" s="2">
        <v>1</v>
      </c>
      <c r="M51" s="2">
        <v>1</v>
      </c>
      <c r="N51" s="2">
        <v>0</v>
      </c>
      <c r="O51" s="2" t="s">
        <v>26</v>
      </c>
      <c r="P51" s="2" t="s">
        <v>26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 t="s">
        <v>26</v>
      </c>
      <c r="X51" s="2" t="s">
        <v>26</v>
      </c>
      <c r="Y51" s="2" t="s">
        <v>26</v>
      </c>
      <c r="Z51" s="4" t="s">
        <v>26</v>
      </c>
      <c r="AA51" s="8">
        <f t="shared" si="1"/>
        <v>0.22580645161290322</v>
      </c>
    </row>
    <row r="52" spans="1:27" ht="15.75" thickBot="1" x14ac:dyDescent="0.3">
      <c r="A52" s="2">
        <v>57</v>
      </c>
      <c r="B52" s="2">
        <v>50057</v>
      </c>
      <c r="C52" s="2">
        <v>5</v>
      </c>
      <c r="D52" s="2" t="s">
        <v>28</v>
      </c>
      <c r="E52" s="2">
        <v>17</v>
      </c>
      <c r="F52" s="2">
        <v>3</v>
      </c>
      <c r="G52" s="2">
        <v>0</v>
      </c>
      <c r="H52" s="2">
        <v>2</v>
      </c>
      <c r="I52" s="2">
        <v>1</v>
      </c>
      <c r="J52" s="2">
        <v>2</v>
      </c>
      <c r="K52" s="2">
        <v>1</v>
      </c>
      <c r="L52" s="2">
        <v>1</v>
      </c>
      <c r="M52" s="2">
        <v>1</v>
      </c>
      <c r="N52" s="2">
        <v>1</v>
      </c>
      <c r="O52" s="2">
        <v>0</v>
      </c>
      <c r="P52" s="2">
        <v>1</v>
      </c>
      <c r="Q52" s="2">
        <v>1</v>
      </c>
      <c r="R52" s="2">
        <v>1</v>
      </c>
      <c r="S52" s="2">
        <v>1</v>
      </c>
      <c r="T52" s="2">
        <v>1</v>
      </c>
      <c r="U52" s="2">
        <v>0</v>
      </c>
      <c r="V52" s="2">
        <v>2</v>
      </c>
      <c r="W52" s="2">
        <v>1</v>
      </c>
      <c r="X52" s="2">
        <v>0</v>
      </c>
      <c r="Y52" s="2">
        <v>0</v>
      </c>
      <c r="Z52" s="4">
        <v>0</v>
      </c>
      <c r="AA52" s="8">
        <f t="shared" si="1"/>
        <v>0.54838709677419351</v>
      </c>
    </row>
    <row r="53" spans="1:27" ht="15.75" thickBot="1" x14ac:dyDescent="0.3">
      <c r="A53" s="2">
        <v>58</v>
      </c>
      <c r="B53" s="2">
        <v>50058</v>
      </c>
      <c r="C53" s="2">
        <v>5</v>
      </c>
      <c r="D53" s="2" t="s">
        <v>28</v>
      </c>
      <c r="E53" s="2">
        <v>22</v>
      </c>
      <c r="F53" s="2">
        <v>4</v>
      </c>
      <c r="G53" s="2">
        <v>0</v>
      </c>
      <c r="H53" s="2">
        <v>1</v>
      </c>
      <c r="I53" s="2">
        <v>1</v>
      </c>
      <c r="J53" s="2">
        <v>2</v>
      </c>
      <c r="K53" s="2">
        <v>3</v>
      </c>
      <c r="L53" s="2">
        <v>2</v>
      </c>
      <c r="M53" s="2">
        <v>1</v>
      </c>
      <c r="N53" s="2">
        <v>0</v>
      </c>
      <c r="O53" s="2">
        <v>1</v>
      </c>
      <c r="P53" s="2">
        <v>0</v>
      </c>
      <c r="Q53" s="2">
        <v>0</v>
      </c>
      <c r="R53" s="2">
        <v>2</v>
      </c>
      <c r="S53" s="2">
        <v>1</v>
      </c>
      <c r="T53" s="2">
        <v>1</v>
      </c>
      <c r="U53" s="2">
        <v>0</v>
      </c>
      <c r="V53" s="2">
        <v>3</v>
      </c>
      <c r="W53" s="2">
        <v>1</v>
      </c>
      <c r="X53" s="2">
        <v>1</v>
      </c>
      <c r="Y53" s="2">
        <v>1</v>
      </c>
      <c r="Z53" s="4">
        <v>1</v>
      </c>
      <c r="AA53" s="8">
        <f t="shared" si="1"/>
        <v>0.70967741935483875</v>
      </c>
    </row>
    <row r="54" spans="1:27" x14ac:dyDescent="0.25">
      <c r="A54" s="2">
        <v>59</v>
      </c>
      <c r="B54" s="2">
        <v>50059</v>
      </c>
      <c r="C54" s="2">
        <v>4</v>
      </c>
      <c r="D54" s="2" t="s">
        <v>28</v>
      </c>
      <c r="E54" s="2">
        <v>17</v>
      </c>
      <c r="F54" s="2">
        <v>3</v>
      </c>
      <c r="G54" s="2">
        <v>0</v>
      </c>
      <c r="H54" s="2">
        <v>1</v>
      </c>
      <c r="I54" s="2">
        <v>0</v>
      </c>
      <c r="J54" s="2">
        <v>2</v>
      </c>
      <c r="K54" s="2">
        <v>3</v>
      </c>
      <c r="L54" s="2">
        <v>1</v>
      </c>
      <c r="M54" s="2">
        <v>1</v>
      </c>
      <c r="N54" s="2" t="s">
        <v>26</v>
      </c>
      <c r="O54" s="2">
        <v>0</v>
      </c>
      <c r="P54" s="2" t="s">
        <v>26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3</v>
      </c>
      <c r="W54" s="2">
        <v>1</v>
      </c>
      <c r="X54" s="2">
        <v>0</v>
      </c>
      <c r="Y54" s="2">
        <v>0</v>
      </c>
      <c r="Z54" s="4">
        <v>0</v>
      </c>
      <c r="AA54" s="8">
        <f t="shared" si="1"/>
        <v>0.54838709677419351</v>
      </c>
    </row>
    <row r="55" spans="1:27" x14ac:dyDescent="0.25">
      <c r="A55" s="11"/>
      <c r="B55" s="11"/>
      <c r="C55" s="11"/>
      <c r="D55" s="11"/>
      <c r="E55" s="11"/>
      <c r="F55" s="11"/>
      <c r="G55" s="12">
        <f>85/106</f>
        <v>0.80188679245283023</v>
      </c>
      <c r="H55" s="12">
        <f>55/106</f>
        <v>0.51886792452830188</v>
      </c>
      <c r="I55" s="12">
        <f>28/53</f>
        <v>0.52830188679245282</v>
      </c>
      <c r="J55" s="12">
        <f>93/106</f>
        <v>0.87735849056603776</v>
      </c>
      <c r="K55" s="12">
        <f>101/106</f>
        <v>0.95283018867924529</v>
      </c>
      <c r="L55" s="12">
        <f>47/106</f>
        <v>0.44339622641509435</v>
      </c>
      <c r="M55" s="12">
        <f>48/53</f>
        <v>0.90566037735849059</v>
      </c>
      <c r="N55" s="12">
        <f>28/53</f>
        <v>0.52830188679245282</v>
      </c>
      <c r="O55" s="12">
        <f>14/53</f>
        <v>0.26415094339622641</v>
      </c>
      <c r="P55" s="12">
        <f>3/106</f>
        <v>2.8301886792452831E-2</v>
      </c>
      <c r="Q55" s="12">
        <f>46/53</f>
        <v>0.86792452830188682</v>
      </c>
      <c r="R55" s="12">
        <f>68/106</f>
        <v>0.64150943396226412</v>
      </c>
      <c r="S55" s="12">
        <f>46/53</f>
        <v>0.86792452830188682</v>
      </c>
      <c r="T55" s="12">
        <f>38/53</f>
        <v>0.71698113207547165</v>
      </c>
      <c r="U55" s="12">
        <f>24/53</f>
        <v>0.45283018867924529</v>
      </c>
      <c r="V55" s="12">
        <f>109/159</f>
        <v>0.68553459119496851</v>
      </c>
      <c r="W55" s="12">
        <f>74/106</f>
        <v>0.69811320754716977</v>
      </c>
      <c r="X55" s="12">
        <f>41/53</f>
        <v>0.77358490566037741</v>
      </c>
      <c r="Y55" s="12">
        <f>19/53</f>
        <v>0.35849056603773582</v>
      </c>
      <c r="Z55" s="12">
        <f>11/106</f>
        <v>0.10377358490566038</v>
      </c>
    </row>
    <row r="56" spans="1:27" x14ac:dyDescent="0.25">
      <c r="A56" s="11"/>
      <c r="B56" s="11"/>
      <c r="C56" s="11"/>
      <c r="D56" s="11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7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7" x14ac:dyDescent="0.25"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7" x14ac:dyDescent="0.25"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7" s="9" customFormat="1" x14ac:dyDescent="0.25">
      <c r="AA60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AA1"/>
  <sheetViews>
    <sheetView workbookViewId="0">
      <selection sqref="A1:XFD1"/>
    </sheetView>
  </sheetViews>
  <sheetFormatPr defaultRowHeight="15" x14ac:dyDescent="0.25"/>
  <sheetData>
    <row r="1" spans="7:27" x14ac:dyDescent="0.25">
      <c r="G1" s="5">
        <v>2</v>
      </c>
      <c r="H1" s="5">
        <v>2</v>
      </c>
      <c r="I1" s="5">
        <v>1</v>
      </c>
      <c r="J1" s="5">
        <v>2</v>
      </c>
      <c r="K1" s="5">
        <v>2</v>
      </c>
      <c r="L1" s="5">
        <v>2</v>
      </c>
      <c r="M1" s="5">
        <v>1</v>
      </c>
      <c r="N1" s="5">
        <v>1</v>
      </c>
      <c r="O1" s="5">
        <v>1</v>
      </c>
      <c r="P1" s="5">
        <v>2</v>
      </c>
      <c r="Q1" s="5">
        <v>1</v>
      </c>
      <c r="R1" s="5">
        <v>2</v>
      </c>
      <c r="S1" s="5">
        <v>1</v>
      </c>
      <c r="T1" s="5">
        <v>1</v>
      </c>
      <c r="U1" s="5">
        <v>1</v>
      </c>
      <c r="V1" s="5">
        <v>3</v>
      </c>
      <c r="W1" s="5">
        <v>2</v>
      </c>
      <c r="X1" s="5">
        <v>1</v>
      </c>
      <c r="Y1" s="5">
        <v>1</v>
      </c>
      <c r="Z1" s="6">
        <v>2</v>
      </c>
      <c r="AA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Master_1</cp:lastModifiedBy>
  <cp:lastPrinted>2020-11-29T10:43:43Z</cp:lastPrinted>
  <dcterms:created xsi:type="dcterms:W3CDTF">2020-11-26T11:05:01Z</dcterms:created>
  <dcterms:modified xsi:type="dcterms:W3CDTF">2020-11-29T12:00:06Z</dcterms:modified>
</cp:coreProperties>
</file>