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обученность">[1]Справочник!$A$1:$A$7</definedName>
  </definedNames>
  <calcPr calcId="144525"/>
</workbook>
</file>

<file path=xl/calcChain.xml><?xml version="1.0" encoding="utf-8"?>
<calcChain xmlns="http://schemas.openxmlformats.org/spreadsheetml/2006/main">
  <c r="C50" i="1" l="1"/>
  <c r="N41" i="1" l="1"/>
  <c r="O41" i="1"/>
  <c r="P41" i="1"/>
  <c r="Q41" i="1"/>
  <c r="R41" i="1"/>
  <c r="S41" i="1"/>
  <c r="T41" i="1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N47" i="2"/>
  <c r="J47" i="2"/>
  <c r="F47" i="2"/>
  <c r="L45" i="2"/>
  <c r="H45" i="2"/>
  <c r="D45" i="2"/>
  <c r="G44" i="2"/>
  <c r="E41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Y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U39" i="2" s="1"/>
  <c r="D39" i="2"/>
  <c r="C39" i="2"/>
  <c r="X39" i="2" s="1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Y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U37" i="2" s="1"/>
  <c r="D37" i="2"/>
  <c r="C37" i="2"/>
  <c r="X37" i="2" s="1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Y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U35" i="2" s="1"/>
  <c r="D35" i="2"/>
  <c r="C35" i="2"/>
  <c r="X35" i="2" s="1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Y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U33" i="2" s="1"/>
  <c r="D33" i="2"/>
  <c r="C33" i="2"/>
  <c r="X33" i="2" s="1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Y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U31" i="2" s="1"/>
  <c r="D31" i="2"/>
  <c r="C31" i="2"/>
  <c r="X31" i="2" s="1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Y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U29" i="2" s="1"/>
  <c r="D29" i="2"/>
  <c r="C29" i="2"/>
  <c r="X29" i="2" s="1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Y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U27" i="2" s="1"/>
  <c r="D27" i="2"/>
  <c r="C27" i="2"/>
  <c r="X27" i="2" s="1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Y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U25" i="2" s="1"/>
  <c r="D25" i="2"/>
  <c r="C25" i="2"/>
  <c r="X25" i="2" s="1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Y23" i="2"/>
  <c r="T23" i="2"/>
  <c r="S23" i="2"/>
  <c r="R23" i="2"/>
  <c r="Q23" i="2"/>
  <c r="P23" i="2"/>
  <c r="O23" i="2"/>
  <c r="N23" i="2"/>
  <c r="M23" i="2"/>
  <c r="M46" i="2" s="1"/>
  <c r="L23" i="2"/>
  <c r="K23" i="2"/>
  <c r="J23" i="2"/>
  <c r="I23" i="2"/>
  <c r="I46" i="2" s="1"/>
  <c r="H23" i="2"/>
  <c r="G23" i="2"/>
  <c r="F23" i="2"/>
  <c r="E23" i="2"/>
  <c r="U23" i="2" s="1"/>
  <c r="D23" i="2"/>
  <c r="C23" i="2"/>
  <c r="X23" i="2" s="1"/>
  <c r="T22" i="2"/>
  <c r="S22" i="2"/>
  <c r="R22" i="2"/>
  <c r="Q22" i="2"/>
  <c r="P22" i="2"/>
  <c r="O22" i="2"/>
  <c r="N22" i="2"/>
  <c r="N44" i="2" s="1"/>
  <c r="M22" i="2"/>
  <c r="M47" i="2" s="1"/>
  <c r="L22" i="2"/>
  <c r="L46" i="2" s="1"/>
  <c r="K22" i="2"/>
  <c r="J22" i="2"/>
  <c r="J44" i="2" s="1"/>
  <c r="I22" i="2"/>
  <c r="I47" i="2" s="1"/>
  <c r="H22" i="2"/>
  <c r="H46" i="2" s="1"/>
  <c r="G22" i="2"/>
  <c r="F22" i="2"/>
  <c r="F44" i="2" s="1"/>
  <c r="E22" i="2"/>
  <c r="E47" i="2" s="1"/>
  <c r="D22" i="2"/>
  <c r="D46" i="2" s="1"/>
  <c r="C22" i="2"/>
  <c r="Y21" i="2"/>
  <c r="T21" i="2"/>
  <c r="S21" i="2"/>
  <c r="R21" i="2"/>
  <c r="Q21" i="2"/>
  <c r="U21" i="2" s="1"/>
  <c r="P21" i="2"/>
  <c r="W20" i="2"/>
  <c r="T20" i="2"/>
  <c r="S20" i="2"/>
  <c r="R20" i="2"/>
  <c r="Q20" i="2"/>
  <c r="P20" i="2"/>
  <c r="V20" i="2" s="1"/>
  <c r="X19" i="2"/>
  <c r="T19" i="2"/>
  <c r="S19" i="2"/>
  <c r="R19" i="2"/>
  <c r="Q19" i="2"/>
  <c r="P19" i="2"/>
  <c r="W19" i="2" s="1"/>
  <c r="Y18" i="2"/>
  <c r="T18" i="2"/>
  <c r="S18" i="2"/>
  <c r="R18" i="2"/>
  <c r="Q18" i="2"/>
  <c r="U18" i="2" s="1"/>
  <c r="P18" i="2"/>
  <c r="X18" i="2" s="1"/>
  <c r="V17" i="2"/>
  <c r="T17" i="2"/>
  <c r="S17" i="2"/>
  <c r="R17" i="2"/>
  <c r="W17" i="2" s="1"/>
  <c r="Q17" i="2"/>
  <c r="Y17" i="2" s="1"/>
  <c r="P17" i="2"/>
  <c r="X17" i="2" s="1"/>
  <c r="W16" i="2"/>
  <c r="T16" i="2"/>
  <c r="S16" i="2"/>
  <c r="X16" i="2" s="1"/>
  <c r="R16" i="2"/>
  <c r="Q16" i="2"/>
  <c r="P16" i="2"/>
  <c r="V16" i="2" s="1"/>
  <c r="X15" i="2"/>
  <c r="T15" i="2"/>
  <c r="T45" i="2" s="1"/>
  <c r="S15" i="2"/>
  <c r="R15" i="2"/>
  <c r="Q15" i="2"/>
  <c r="P15" i="2"/>
  <c r="W15" i="2" s="1"/>
  <c r="Y14" i="2"/>
  <c r="T14" i="2"/>
  <c r="S14" i="2"/>
  <c r="R14" i="2"/>
  <c r="Q14" i="2"/>
  <c r="X14" i="2" s="1"/>
  <c r="Y13" i="2"/>
  <c r="T13" i="2"/>
  <c r="S13" i="2"/>
  <c r="R13" i="2"/>
  <c r="Q13" i="2"/>
  <c r="V13" i="2" s="1"/>
  <c r="P13" i="2"/>
  <c r="W13" i="2" s="1"/>
  <c r="V12" i="2"/>
  <c r="T12" i="2"/>
  <c r="S12" i="2"/>
  <c r="R12" i="2"/>
  <c r="Q12" i="2"/>
  <c r="Y12" i="2" s="1"/>
  <c r="V11" i="2"/>
  <c r="T11" i="2"/>
  <c r="S11" i="2"/>
  <c r="R11" i="2"/>
  <c r="Q11" i="2"/>
  <c r="Y11" i="2" s="1"/>
  <c r="V10" i="2"/>
  <c r="T10" i="2"/>
  <c r="S10" i="2"/>
  <c r="R10" i="2"/>
  <c r="Q10" i="2"/>
  <c r="Y10" i="2" s="1"/>
  <c r="V9" i="2"/>
  <c r="T9" i="2"/>
  <c r="S9" i="2"/>
  <c r="R9" i="2"/>
  <c r="Q9" i="2"/>
  <c r="Y9" i="2" s="1"/>
  <c r="V8" i="2"/>
  <c r="T8" i="2"/>
  <c r="S8" i="2"/>
  <c r="R8" i="2"/>
  <c r="Q8" i="2"/>
  <c r="Y8" i="2" s="1"/>
  <c r="V7" i="2"/>
  <c r="T7" i="2"/>
  <c r="S7" i="2"/>
  <c r="R7" i="2"/>
  <c r="Q7" i="2"/>
  <c r="X7" i="2" s="1"/>
  <c r="AB12" i="2" l="1"/>
  <c r="AB17" i="2"/>
  <c r="AA13" i="2"/>
  <c r="AA16" i="2"/>
  <c r="AB16" i="2"/>
  <c r="AA20" i="2"/>
  <c r="R44" i="2"/>
  <c r="R45" i="2"/>
  <c r="R46" i="2"/>
  <c r="R41" i="2"/>
  <c r="Z12" i="2"/>
  <c r="U13" i="2"/>
  <c r="Q41" i="2"/>
  <c r="Q46" i="2"/>
  <c r="W7" i="2"/>
  <c r="W9" i="2"/>
  <c r="AB9" i="2" s="1"/>
  <c r="W10" i="2"/>
  <c r="AB10" i="2" s="1"/>
  <c r="AA10" i="2"/>
  <c r="W12" i="2"/>
  <c r="AA12" i="2"/>
  <c r="V14" i="2"/>
  <c r="U15" i="2"/>
  <c r="AA17" i="2"/>
  <c r="V18" i="2"/>
  <c r="U19" i="2"/>
  <c r="Y19" i="2"/>
  <c r="X20" i="2"/>
  <c r="Z20" i="2" s="1"/>
  <c r="C45" i="2"/>
  <c r="V22" i="2"/>
  <c r="C46" i="2"/>
  <c r="C41" i="2"/>
  <c r="Y22" i="2"/>
  <c r="U22" i="2"/>
  <c r="C47" i="2"/>
  <c r="X22" i="2"/>
  <c r="G45" i="2"/>
  <c r="G48" i="2" s="1"/>
  <c r="G52" i="2" s="1"/>
  <c r="G46" i="2"/>
  <c r="G41" i="2"/>
  <c r="G47" i="2"/>
  <c r="K45" i="2"/>
  <c r="K46" i="2"/>
  <c r="K41" i="2"/>
  <c r="K47" i="2"/>
  <c r="O45" i="2"/>
  <c r="O46" i="2"/>
  <c r="O41" i="2"/>
  <c r="O47" i="2"/>
  <c r="V24" i="2"/>
  <c r="Y24" i="2"/>
  <c r="U24" i="2"/>
  <c r="X24" i="2"/>
  <c r="V26" i="2"/>
  <c r="Y26" i="2"/>
  <c r="U26" i="2"/>
  <c r="X26" i="2"/>
  <c r="V28" i="2"/>
  <c r="Y28" i="2"/>
  <c r="U28" i="2"/>
  <c r="X28" i="2"/>
  <c r="V30" i="2"/>
  <c r="Y30" i="2"/>
  <c r="U30" i="2"/>
  <c r="X30" i="2"/>
  <c r="V32" i="2"/>
  <c r="Y32" i="2"/>
  <c r="U32" i="2"/>
  <c r="X32" i="2"/>
  <c r="V34" i="2"/>
  <c r="Y34" i="2"/>
  <c r="U34" i="2"/>
  <c r="X34" i="2"/>
  <c r="V36" i="2"/>
  <c r="Y36" i="2"/>
  <c r="U36" i="2"/>
  <c r="X36" i="2"/>
  <c r="V38" i="2"/>
  <c r="Y38" i="2"/>
  <c r="U38" i="2"/>
  <c r="X38" i="2"/>
  <c r="V40" i="2"/>
  <c r="Y40" i="2"/>
  <c r="U40" i="2"/>
  <c r="X40" i="2"/>
  <c r="K44" i="2"/>
  <c r="E46" i="2"/>
  <c r="R47" i="2"/>
  <c r="Z9" i="2"/>
  <c r="U14" i="2"/>
  <c r="Z17" i="2"/>
  <c r="S45" i="2"/>
  <c r="S46" i="2"/>
  <c r="S41" i="2"/>
  <c r="S47" i="2"/>
  <c r="AA7" i="2"/>
  <c r="W8" i="2"/>
  <c r="AA8" i="2" s="1"/>
  <c r="W11" i="2"/>
  <c r="AA11" i="2" s="1"/>
  <c r="Y15" i="2"/>
  <c r="T46" i="2"/>
  <c r="T41" i="2"/>
  <c r="T47" i="2"/>
  <c r="T44" i="2"/>
  <c r="X8" i="2"/>
  <c r="F63" i="2" s="1"/>
  <c r="X9" i="2"/>
  <c r="X10" i="2"/>
  <c r="Z10" i="2" s="1"/>
  <c r="X11" i="2"/>
  <c r="X12" i="2"/>
  <c r="W14" i="2"/>
  <c r="V15" i="2"/>
  <c r="V41" i="2" s="1"/>
  <c r="U16" i="2"/>
  <c r="Y16" i="2"/>
  <c r="Z16" i="2" s="1"/>
  <c r="W18" i="2"/>
  <c r="V19" i="2"/>
  <c r="U20" i="2"/>
  <c r="Y20" i="2"/>
  <c r="X21" i="2"/>
  <c r="W21" i="2"/>
  <c r="V21" i="2"/>
  <c r="I41" i="2"/>
  <c r="O44" i="2"/>
  <c r="Q47" i="2"/>
  <c r="Q44" i="2"/>
  <c r="Q45" i="2"/>
  <c r="U7" i="2"/>
  <c r="Y7" i="2"/>
  <c r="U8" i="2"/>
  <c r="U9" i="2"/>
  <c r="U10" i="2"/>
  <c r="U11" i="2"/>
  <c r="U12" i="2"/>
  <c r="P46" i="2"/>
  <c r="P41" i="2"/>
  <c r="P47" i="2"/>
  <c r="P44" i="2"/>
  <c r="X13" i="2"/>
  <c r="Z13" i="2" s="1"/>
  <c r="U17" i="2"/>
  <c r="W22" i="2"/>
  <c r="W24" i="2"/>
  <c r="W26" i="2"/>
  <c r="W28" i="2"/>
  <c r="W30" i="2"/>
  <c r="W32" i="2"/>
  <c r="W34" i="2"/>
  <c r="W36" i="2"/>
  <c r="W38" i="2"/>
  <c r="W40" i="2"/>
  <c r="M41" i="2"/>
  <c r="C44" i="2"/>
  <c r="S44" i="2"/>
  <c r="P45" i="2"/>
  <c r="V23" i="2"/>
  <c r="V25" i="2"/>
  <c r="V27" i="2"/>
  <c r="V29" i="2"/>
  <c r="V31" i="2"/>
  <c r="V33" i="2"/>
  <c r="V35" i="2"/>
  <c r="V37" i="2"/>
  <c r="V39" i="2"/>
  <c r="F41" i="2"/>
  <c r="J41" i="2"/>
  <c r="N41" i="2"/>
  <c r="D44" i="2"/>
  <c r="H44" i="2"/>
  <c r="L44" i="2"/>
  <c r="E45" i="2"/>
  <c r="I45" i="2"/>
  <c r="M45" i="2"/>
  <c r="F46" i="2"/>
  <c r="J46" i="2"/>
  <c r="N46" i="2"/>
  <c r="W23" i="2"/>
  <c r="W25" i="2"/>
  <c r="W27" i="2"/>
  <c r="W29" i="2"/>
  <c r="W31" i="2"/>
  <c r="W33" i="2"/>
  <c r="W35" i="2"/>
  <c r="W37" i="2"/>
  <c r="W39" i="2"/>
  <c r="E44" i="2"/>
  <c r="I44" i="2"/>
  <c r="M44" i="2"/>
  <c r="F45" i="2"/>
  <c r="F48" i="2" s="1"/>
  <c r="F52" i="2" s="1"/>
  <c r="J45" i="2"/>
  <c r="J48" i="2" s="1"/>
  <c r="N45" i="2"/>
  <c r="D47" i="2"/>
  <c r="H47" i="2"/>
  <c r="L47" i="2"/>
  <c r="D41" i="2"/>
  <c r="H41" i="2"/>
  <c r="L41" i="2"/>
  <c r="F47" i="1"/>
  <c r="J47" i="1"/>
  <c r="N47" i="1"/>
  <c r="O46" i="1"/>
  <c r="U16" i="1"/>
  <c r="U20" i="1"/>
  <c r="X7" i="1"/>
  <c r="V7" i="1"/>
  <c r="D47" i="1"/>
  <c r="E47" i="1"/>
  <c r="G47" i="1"/>
  <c r="H47" i="1"/>
  <c r="I47" i="1"/>
  <c r="K47" i="1"/>
  <c r="L47" i="1"/>
  <c r="M47" i="1"/>
  <c r="P47" i="1"/>
  <c r="Q47" i="1"/>
  <c r="R47" i="1"/>
  <c r="S47" i="1"/>
  <c r="T47" i="1"/>
  <c r="C47" i="1"/>
  <c r="D46" i="1"/>
  <c r="E46" i="1"/>
  <c r="G46" i="1"/>
  <c r="H46" i="1"/>
  <c r="I46" i="1"/>
  <c r="K46" i="1"/>
  <c r="L46" i="1"/>
  <c r="M46" i="1"/>
  <c r="P46" i="1"/>
  <c r="Q46" i="1"/>
  <c r="R46" i="1"/>
  <c r="S46" i="1"/>
  <c r="T46" i="1"/>
  <c r="C46" i="1"/>
  <c r="D45" i="1"/>
  <c r="E45" i="1"/>
  <c r="G45" i="1"/>
  <c r="H45" i="1"/>
  <c r="I45" i="1"/>
  <c r="K45" i="1"/>
  <c r="L45" i="1"/>
  <c r="M45" i="1"/>
  <c r="P45" i="1"/>
  <c r="Q45" i="1"/>
  <c r="R45" i="1"/>
  <c r="S45" i="1"/>
  <c r="T45" i="1"/>
  <c r="C45" i="1"/>
  <c r="D44" i="1"/>
  <c r="E44" i="1"/>
  <c r="F44" i="1"/>
  <c r="G44" i="1"/>
  <c r="H44" i="1"/>
  <c r="I44" i="1"/>
  <c r="J44" i="1"/>
  <c r="K44" i="1"/>
  <c r="L44" i="1"/>
  <c r="M44" i="1"/>
  <c r="N44" i="1"/>
  <c r="P44" i="1"/>
  <c r="Q44" i="1"/>
  <c r="R44" i="1"/>
  <c r="S44" i="1"/>
  <c r="T44" i="1"/>
  <c r="C44" i="1"/>
  <c r="D41" i="1"/>
  <c r="E41" i="1"/>
  <c r="G41" i="1"/>
  <c r="H41" i="1"/>
  <c r="I41" i="1"/>
  <c r="K41" i="1"/>
  <c r="L41" i="1"/>
  <c r="M41" i="1"/>
  <c r="C41" i="1"/>
  <c r="U8" i="1"/>
  <c r="U9" i="1"/>
  <c r="U10" i="1"/>
  <c r="U11" i="1"/>
  <c r="U13" i="1"/>
  <c r="U14" i="1"/>
  <c r="U15" i="1"/>
  <c r="U17" i="1"/>
  <c r="U18" i="1"/>
  <c r="U19" i="1"/>
  <c r="U21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7" i="1"/>
  <c r="J52" i="2" l="1"/>
  <c r="J54" i="2"/>
  <c r="AB33" i="2"/>
  <c r="AA33" i="2"/>
  <c r="Z33" i="2"/>
  <c r="AA19" i="2"/>
  <c r="Z19" i="2"/>
  <c r="AB19" i="2"/>
  <c r="Z38" i="2"/>
  <c r="AB38" i="2"/>
  <c r="AA38" i="2"/>
  <c r="Z32" i="2"/>
  <c r="AB32" i="2"/>
  <c r="AA32" i="2"/>
  <c r="Z26" i="2"/>
  <c r="AB26" i="2"/>
  <c r="AA26" i="2"/>
  <c r="Z11" i="2"/>
  <c r="M54" i="2"/>
  <c r="M48" i="2"/>
  <c r="M52" i="2" s="1"/>
  <c r="M53" i="2"/>
  <c r="D54" i="2"/>
  <c r="D48" i="2"/>
  <c r="D52" i="2" s="1"/>
  <c r="AB39" i="2"/>
  <c r="AA39" i="2"/>
  <c r="Z39" i="2"/>
  <c r="AB31" i="2"/>
  <c r="AA31" i="2"/>
  <c r="Z31" i="2"/>
  <c r="AB23" i="2"/>
  <c r="AA23" i="2"/>
  <c r="Z23" i="2"/>
  <c r="S54" i="2"/>
  <c r="S48" i="2"/>
  <c r="S52" i="2" s="1"/>
  <c r="F62" i="2"/>
  <c r="Y41" i="2"/>
  <c r="O53" i="2"/>
  <c r="O54" i="2"/>
  <c r="O48" i="2"/>
  <c r="O52" i="2" s="1"/>
  <c r="AB7" i="2"/>
  <c r="AA9" i="2"/>
  <c r="AA41" i="2" s="1"/>
  <c r="G53" i="2"/>
  <c r="W41" i="2"/>
  <c r="F61" i="2"/>
  <c r="N48" i="2"/>
  <c r="N54" i="2" s="1"/>
  <c r="AB20" i="2"/>
  <c r="AB13" i="2"/>
  <c r="F60" i="2"/>
  <c r="Z8" i="2"/>
  <c r="H48" i="2"/>
  <c r="H52" i="2" s="1"/>
  <c r="AB25" i="2"/>
  <c r="AA25" i="2"/>
  <c r="Z25" i="2"/>
  <c r="P53" i="2"/>
  <c r="P54" i="2"/>
  <c r="P48" i="2"/>
  <c r="P52" i="2" s="1"/>
  <c r="K48" i="2"/>
  <c r="K52" i="2" s="1"/>
  <c r="Z36" i="2"/>
  <c r="AB36" i="2"/>
  <c r="AA36" i="2"/>
  <c r="Z30" i="2"/>
  <c r="AB30" i="2"/>
  <c r="AA30" i="2"/>
  <c r="Z24" i="2"/>
  <c r="AB24" i="2"/>
  <c r="AA24" i="2"/>
  <c r="I48" i="2"/>
  <c r="I52" i="2" s="1"/>
  <c r="I53" i="2"/>
  <c r="AB37" i="2"/>
  <c r="AA37" i="2"/>
  <c r="Z37" i="2"/>
  <c r="AB29" i="2"/>
  <c r="AA29" i="2"/>
  <c r="Z29" i="2"/>
  <c r="G54" i="2"/>
  <c r="C53" i="2"/>
  <c r="C54" i="2"/>
  <c r="C48" i="2"/>
  <c r="C52" i="2" s="1"/>
  <c r="F58" i="2"/>
  <c r="F59" i="2" s="1"/>
  <c r="U41" i="2"/>
  <c r="F53" i="2"/>
  <c r="T48" i="2"/>
  <c r="T52" i="2" s="1"/>
  <c r="J53" i="2"/>
  <c r="X41" i="2"/>
  <c r="Z7" i="2"/>
  <c r="Q54" i="2"/>
  <c r="Q48" i="2"/>
  <c r="Q52" i="2" s="1"/>
  <c r="F54" i="2"/>
  <c r="AA15" i="2"/>
  <c r="Z15" i="2"/>
  <c r="AB15" i="2"/>
  <c r="Z40" i="2"/>
  <c r="AB40" i="2"/>
  <c r="AA40" i="2"/>
  <c r="Z34" i="2"/>
  <c r="AB34" i="2"/>
  <c r="AA34" i="2"/>
  <c r="Z28" i="2"/>
  <c r="AB28" i="2"/>
  <c r="AA28" i="2"/>
  <c r="AB18" i="2"/>
  <c r="AA18" i="2"/>
  <c r="Z18" i="2"/>
  <c r="R54" i="2"/>
  <c r="R48" i="2"/>
  <c r="R52" i="2" s="1"/>
  <c r="E48" i="2"/>
  <c r="E52" i="2" s="1"/>
  <c r="L48" i="2"/>
  <c r="L52" i="2" s="1"/>
  <c r="AB35" i="2"/>
  <c r="AA35" i="2"/>
  <c r="Z35" i="2"/>
  <c r="AB27" i="2"/>
  <c r="AA27" i="2"/>
  <c r="Z27" i="2"/>
  <c r="AB21" i="2"/>
  <c r="AA21" i="2"/>
  <c r="Z21" i="2"/>
  <c r="AB11" i="2"/>
  <c r="AB8" i="2"/>
  <c r="Z22" i="2"/>
  <c r="AB22" i="2"/>
  <c r="AA22" i="2"/>
  <c r="AB14" i="2"/>
  <c r="AA14" i="2"/>
  <c r="Z14" i="2"/>
  <c r="J41" i="1"/>
  <c r="F41" i="1"/>
  <c r="N45" i="1"/>
  <c r="J45" i="1"/>
  <c r="F45" i="1"/>
  <c r="N46" i="1"/>
  <c r="J46" i="1"/>
  <c r="F46" i="1"/>
  <c r="U22" i="1"/>
  <c r="O45" i="1"/>
  <c r="O47" i="1"/>
  <c r="U12" i="1"/>
  <c r="O44" i="1"/>
  <c r="P48" i="1"/>
  <c r="S48" i="1"/>
  <c r="T48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Y20" i="1"/>
  <c r="X20" i="1"/>
  <c r="W20" i="1"/>
  <c r="V20" i="1"/>
  <c r="Y19" i="1"/>
  <c r="X19" i="1"/>
  <c r="W19" i="1"/>
  <c r="V19" i="1"/>
  <c r="Y18" i="1"/>
  <c r="X18" i="1"/>
  <c r="W18" i="1"/>
  <c r="V18" i="1"/>
  <c r="Y17" i="1"/>
  <c r="X17" i="1"/>
  <c r="W17" i="1"/>
  <c r="V17" i="1"/>
  <c r="Y16" i="1"/>
  <c r="X16" i="1"/>
  <c r="W16" i="1"/>
  <c r="V16" i="1"/>
  <c r="Y15" i="1"/>
  <c r="X15" i="1"/>
  <c r="W15" i="1"/>
  <c r="V15" i="1"/>
  <c r="Y14" i="1"/>
  <c r="X14" i="1"/>
  <c r="W14" i="1"/>
  <c r="V14" i="1"/>
  <c r="Y13" i="1"/>
  <c r="X13" i="1"/>
  <c r="W13" i="1"/>
  <c r="V13" i="1"/>
  <c r="Y12" i="1"/>
  <c r="X12" i="1"/>
  <c r="W12" i="1"/>
  <c r="V12" i="1"/>
  <c r="Y11" i="1"/>
  <c r="X11" i="1"/>
  <c r="W11" i="1"/>
  <c r="V11" i="1"/>
  <c r="Y10" i="1"/>
  <c r="X10" i="1"/>
  <c r="W10" i="1"/>
  <c r="V10" i="1"/>
  <c r="Y9" i="1"/>
  <c r="X9" i="1"/>
  <c r="W9" i="1"/>
  <c r="V9" i="1"/>
  <c r="Y8" i="1"/>
  <c r="X8" i="1"/>
  <c r="W8" i="1"/>
  <c r="V8" i="1"/>
  <c r="U41" i="1" l="1"/>
  <c r="Z33" i="1"/>
  <c r="AA33" i="1"/>
  <c r="AB33" i="1"/>
  <c r="AA40" i="1"/>
  <c r="AB40" i="1"/>
  <c r="Z40" i="1"/>
  <c r="Z36" i="1"/>
  <c r="AB36" i="1"/>
  <c r="AA36" i="1"/>
  <c r="Z32" i="1"/>
  <c r="AA32" i="1"/>
  <c r="AB32" i="1"/>
  <c r="Z28" i="1"/>
  <c r="AB28" i="1"/>
  <c r="AA28" i="1"/>
  <c r="Z24" i="1"/>
  <c r="AA24" i="1"/>
  <c r="AB24" i="1"/>
  <c r="Z29" i="1"/>
  <c r="AA29" i="1"/>
  <c r="AB29" i="1"/>
  <c r="AB35" i="1"/>
  <c r="Z35" i="1"/>
  <c r="AA35" i="1"/>
  <c r="AB31" i="1"/>
  <c r="Z31" i="1"/>
  <c r="AA31" i="1"/>
  <c r="AB27" i="1"/>
  <c r="Z27" i="1"/>
  <c r="AA27" i="1"/>
  <c r="AB23" i="1"/>
  <c r="Z23" i="1"/>
  <c r="AA23" i="1"/>
  <c r="Z37" i="1"/>
  <c r="AA37" i="1"/>
  <c r="AB37" i="1"/>
  <c r="Z25" i="1"/>
  <c r="AA25" i="1"/>
  <c r="AB25" i="1"/>
  <c r="AB39" i="1"/>
  <c r="Z39" i="1"/>
  <c r="AA39" i="1"/>
  <c r="Z38" i="1"/>
  <c r="AA38" i="1"/>
  <c r="AB38" i="1"/>
  <c r="Z34" i="1"/>
  <c r="AA34" i="1"/>
  <c r="AB34" i="1"/>
  <c r="AB30" i="1"/>
  <c r="Z30" i="1"/>
  <c r="AA30" i="1"/>
  <c r="AB26" i="1"/>
  <c r="Z26" i="1"/>
  <c r="AA26" i="1"/>
  <c r="AB41" i="2"/>
  <c r="S53" i="2"/>
  <c r="D53" i="2"/>
  <c r="L53" i="2"/>
  <c r="R53" i="2"/>
  <c r="Q53" i="2"/>
  <c r="T53" i="2"/>
  <c r="I54" i="2"/>
  <c r="K53" i="2"/>
  <c r="H54" i="2"/>
  <c r="N52" i="2"/>
  <c r="N53" i="2"/>
  <c r="L54" i="2"/>
  <c r="E54" i="2"/>
  <c r="Z41" i="2"/>
  <c r="T54" i="2"/>
  <c r="K54" i="2"/>
  <c r="E53" i="2"/>
  <c r="H53" i="2"/>
  <c r="AB22" i="1"/>
  <c r="Z22" i="1"/>
  <c r="AA22" i="1"/>
  <c r="AA9" i="1"/>
  <c r="AB9" i="1"/>
  <c r="Z9" i="1"/>
  <c r="Z11" i="1"/>
  <c r="AA11" i="1"/>
  <c r="AB11" i="1"/>
  <c r="AB12" i="1"/>
  <c r="AA12" i="1"/>
  <c r="Z12" i="1"/>
  <c r="AB13" i="1"/>
  <c r="AA13" i="1"/>
  <c r="Z13" i="1"/>
  <c r="AB14" i="1"/>
  <c r="AA14" i="1"/>
  <c r="Z14" i="1"/>
  <c r="Z15" i="1"/>
  <c r="AB15" i="1"/>
  <c r="AA15" i="1"/>
  <c r="AB16" i="1"/>
  <c r="AA16" i="1"/>
  <c r="Z16" i="1"/>
  <c r="AB17" i="1"/>
  <c r="AA17" i="1"/>
  <c r="Z17" i="1"/>
  <c r="AB18" i="1"/>
  <c r="AA18" i="1"/>
  <c r="Z18" i="1"/>
  <c r="Z19" i="1"/>
  <c r="AB19" i="1"/>
  <c r="AA19" i="1"/>
  <c r="AB21" i="1"/>
  <c r="AA21" i="1"/>
  <c r="Z21" i="1"/>
  <c r="AA10" i="1"/>
  <c r="AB10" i="1"/>
  <c r="Z10" i="1"/>
  <c r="Z8" i="1"/>
  <c r="AB8" i="1"/>
  <c r="AA8" i="1"/>
  <c r="AA20" i="1"/>
  <c r="Z20" i="1"/>
  <c r="AB20" i="1"/>
  <c r="V41" i="1"/>
  <c r="Q48" i="1"/>
  <c r="R48" i="1"/>
  <c r="R54" i="1" s="1"/>
  <c r="O48" i="1"/>
  <c r="O54" i="1" s="1"/>
  <c r="S53" i="1"/>
  <c r="S52" i="1"/>
  <c r="Q52" i="1"/>
  <c r="Q53" i="1"/>
  <c r="P53" i="1"/>
  <c r="T52" i="1"/>
  <c r="P52" i="1"/>
  <c r="T53" i="1"/>
  <c r="P54" i="1"/>
  <c r="S54" i="1"/>
  <c r="R52" i="1"/>
  <c r="T54" i="1"/>
  <c r="Q54" i="1"/>
  <c r="I48" i="1"/>
  <c r="I52" i="1" s="1"/>
  <c r="E48" i="1"/>
  <c r="E52" i="1" s="1"/>
  <c r="M48" i="1"/>
  <c r="M52" i="1" s="1"/>
  <c r="G48" i="1"/>
  <c r="G52" i="1" s="1"/>
  <c r="K48" i="1"/>
  <c r="K52" i="1" s="1"/>
  <c r="F48" i="1"/>
  <c r="F52" i="1" s="1"/>
  <c r="J48" i="1"/>
  <c r="J52" i="1" s="1"/>
  <c r="N48" i="1"/>
  <c r="N52" i="1" s="1"/>
  <c r="D48" i="1"/>
  <c r="D52" i="1" s="1"/>
  <c r="H48" i="1"/>
  <c r="H52" i="1" s="1"/>
  <c r="L48" i="1"/>
  <c r="L52" i="1" s="1"/>
  <c r="U47" i="2" l="1"/>
  <c r="U44" i="2"/>
  <c r="U45" i="2"/>
  <c r="U46" i="2"/>
  <c r="I54" i="1"/>
  <c r="R53" i="1"/>
  <c r="O53" i="1"/>
  <c r="O52" i="1"/>
  <c r="D54" i="1"/>
  <c r="N53" i="1"/>
  <c r="N54" i="1"/>
  <c r="M54" i="1"/>
  <c r="I53" i="1"/>
  <c r="J53" i="1"/>
  <c r="K54" i="1"/>
  <c r="E53" i="1"/>
  <c r="F53" i="1"/>
  <c r="L54" i="1"/>
  <c r="J54" i="1"/>
  <c r="G54" i="1"/>
  <c r="L53" i="1"/>
  <c r="E54" i="1"/>
  <c r="H54" i="1"/>
  <c r="F54" i="1"/>
  <c r="G53" i="1"/>
  <c r="H53" i="1"/>
  <c r="K53" i="1"/>
  <c r="M53" i="1"/>
  <c r="D53" i="1"/>
  <c r="Y7" i="1"/>
  <c r="W7" i="1"/>
  <c r="C48" i="1"/>
  <c r="Y41" i="1" l="1"/>
  <c r="W41" i="1"/>
  <c r="AA7" i="1"/>
  <c r="AA41" i="1" s="1"/>
  <c r="AB7" i="1"/>
  <c r="AB41" i="1" s="1"/>
  <c r="C54" i="1"/>
  <c r="C53" i="1"/>
  <c r="C52" i="1"/>
  <c r="Z7" i="1"/>
  <c r="Z41" i="1" s="1"/>
  <c r="X41" i="1"/>
  <c r="U47" i="1" l="1"/>
  <c r="U44" i="1"/>
  <c r="U46" i="1"/>
  <c r="U45" i="1"/>
</calcChain>
</file>

<file path=xl/sharedStrings.xml><?xml version="1.0" encoding="utf-8"?>
<sst xmlns="http://schemas.openxmlformats.org/spreadsheetml/2006/main" count="89" uniqueCount="44">
  <si>
    <t>Ведомость учета успеваемости</t>
  </si>
  <si>
    <t>класса</t>
  </si>
  <si>
    <t>учебный год</t>
  </si>
  <si>
    <t>№ п\п</t>
  </si>
  <si>
    <t>Ф.И. ученика</t>
  </si>
  <si>
    <t>Русский язык</t>
  </si>
  <si>
    <t xml:space="preserve">Литерата </t>
  </si>
  <si>
    <t>Обществознание</t>
  </si>
  <si>
    <t>Иностранный язык</t>
  </si>
  <si>
    <t>Математика</t>
  </si>
  <si>
    <t>информатика</t>
  </si>
  <si>
    <t>история</t>
  </si>
  <si>
    <t>география</t>
  </si>
  <si>
    <t>биология</t>
  </si>
  <si>
    <t>ИЗО</t>
  </si>
  <si>
    <t>Технология</t>
  </si>
  <si>
    <t>средний балл</t>
  </si>
  <si>
    <t>"5"</t>
  </si>
  <si>
    <t>"4"</t>
  </si>
  <si>
    <t>"3"</t>
  </si>
  <si>
    <t>"2"</t>
  </si>
  <si>
    <t>итого оценок</t>
  </si>
  <si>
    <t>Качество знаний ученика</t>
  </si>
  <si>
    <t>СОУ</t>
  </si>
  <si>
    <t>Успеваемость</t>
  </si>
  <si>
    <t>Итого по предметам</t>
  </si>
  <si>
    <t>Количество отличников</t>
  </si>
  <si>
    <t>Количество хорошистов</t>
  </si>
  <si>
    <t>итого</t>
  </si>
  <si>
    <t>Качество знаний</t>
  </si>
  <si>
    <t>Степень обученности</t>
  </si>
  <si>
    <t>общ</t>
  </si>
  <si>
    <t>Количество обучающихся с одной  "3"</t>
  </si>
  <si>
    <t>Количество обучающихся с одной "4"</t>
  </si>
  <si>
    <t xml:space="preserve">Количество неуспевающих </t>
  </si>
  <si>
    <t>Кол-во обучающихся</t>
  </si>
  <si>
    <t>Четверть</t>
  </si>
  <si>
    <t xml:space="preserve">Кол-во изучаемых предметов </t>
  </si>
  <si>
    <t>В классе</t>
  </si>
  <si>
    <t>олол</t>
  </si>
  <si>
    <t>ололо</t>
  </si>
  <si>
    <t>лололол</t>
  </si>
  <si>
    <t>Класс</t>
  </si>
  <si>
    <t>вавав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</si>
</sst>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0"/>
      <name val="Arial"/>
      <family val="2"/>
      <charset val="204"/>
    </font>
    <font>
      <sz val="12"/>
      <color theme="1"/>
      <name val="Arial"/>
      <family val="2"/>
      <charset val="204"/>
    </font>
    <font>
      <b/>
      <sz val="1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Fill="1" applyBorder="1" applyAlignment="1"/>
    <xf numFmtId="0" fontId="3" fillId="3" borderId="0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 shrinkToFit="1"/>
    </xf>
    <xf numFmtId="0" fontId="2" fillId="0" borderId="0" xfId="0" applyFont="1" applyAlignment="1">
      <alignment vertical="center" textRotation="9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2" fillId="0" borderId="2" xfId="0" applyFont="1" applyBorder="1"/>
    <xf numFmtId="9" fontId="2" fillId="0" borderId="2" xfId="1" applyFont="1" applyBorder="1" applyAlignment="1">
      <alignment horizontal="center"/>
    </xf>
    <xf numFmtId="0" fontId="2" fillId="0" borderId="0" xfId="0" applyFont="1" applyAlignment="1">
      <alignment textRotation="90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9" fontId="3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/>
    </xf>
    <xf numFmtId="9" fontId="2" fillId="0" borderId="0" xfId="1" applyFont="1" applyAlignment="1"/>
    <xf numFmtId="0" fontId="2" fillId="0" borderId="0" xfId="0" applyFont="1" applyBorder="1"/>
    <xf numFmtId="9" fontId="2" fillId="0" borderId="0" xfId="1" applyFont="1" applyBorder="1" applyAlignment="1">
      <alignment horizontal="center"/>
    </xf>
    <xf numFmtId="0" fontId="2" fillId="0" borderId="2" xfId="0" applyFont="1" applyBorder="1" applyAlignment="1">
      <alignment vertical="center" textRotation="90"/>
    </xf>
    <xf numFmtId="0" fontId="2" fillId="0" borderId="0" xfId="0" applyFont="1" applyBorder="1" applyAlignment="1">
      <alignment horizontal="center" textRotation="90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9" fontId="2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4" borderId="5" xfId="0" applyFont="1" applyFill="1" applyBorder="1" applyAlignment="1" applyProtection="1">
      <alignment horizontal="right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Protection="1">
      <protection locked="0"/>
    </xf>
    <xf numFmtId="0" fontId="9" fillId="4" borderId="0" xfId="0" applyFont="1" applyFill="1" applyBorder="1" applyAlignment="1" applyProtection="1">
      <alignment horizontal="center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textRotation="90"/>
      <protection locked="0"/>
    </xf>
    <xf numFmtId="0" fontId="2" fillId="0" borderId="2" xfId="0" applyFont="1" applyBorder="1" applyAlignment="1" applyProtection="1">
      <alignment horizontal="center" vertical="center" textRotation="90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1" fontId="2" fillId="0" borderId="2" xfId="0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right"/>
      <protection locked="0"/>
    </xf>
    <xf numFmtId="1" fontId="3" fillId="0" borderId="2" xfId="0" applyNumberFormat="1" applyFont="1" applyBorder="1" applyAlignment="1" applyProtection="1">
      <alignment horizontal="center"/>
      <protection locked="0"/>
    </xf>
    <xf numFmtId="1" fontId="11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/>
    <xf numFmtId="0" fontId="1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0" borderId="0" xfId="0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 applyProtection="1">
      <alignment vertical="top" wrapText="1"/>
      <protection locked="0"/>
    </xf>
  </cellXfs>
  <cellStyles count="2">
    <cellStyle name="Обычный" xfId="0" builtinId="0"/>
    <cellStyle name="Процентный" xfId="1" builtinId="5"/>
  </cellStyles>
  <dxfs count="10">
    <dxf>
      <font>
        <strike val="0"/>
        <color theme="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</font>
      <fill>
        <patternFill>
          <bgColor theme="0"/>
        </patternFill>
      </fill>
    </dxf>
    <dxf>
      <font>
        <b val="0"/>
        <i val="0"/>
        <strike/>
      </font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</font>
      <fill>
        <patternFill>
          <bgColor theme="0"/>
        </patternFill>
      </fill>
      <border>
        <vertical/>
        <horizontal/>
      </border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/>
              <a:t>Успеваемость по предметам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Лист1!$B$52</c:f>
              <c:strCache>
                <c:ptCount val="1"/>
                <c:pt idx="0">
                  <c:v>Успеваемость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Лист1!$C$52:$T$52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Лист1!$B$53</c:f>
              <c:strCache>
                <c:ptCount val="1"/>
                <c:pt idx="0">
                  <c:v>Качество знаний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Лист1!$C$53:$T$53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Лист1!$B$54</c:f>
              <c:strCache>
                <c:ptCount val="1"/>
                <c:pt idx="0">
                  <c:v>Степень обученности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Лист1!$C$54:$T$54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19584"/>
        <c:axId val="94511680"/>
      </c:barChart>
      <c:catAx>
        <c:axId val="9561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511680"/>
        <c:crosses val="autoZero"/>
        <c:auto val="1"/>
        <c:lblAlgn val="ctr"/>
        <c:lblOffset val="100"/>
        <c:noMultiLvlLbl val="0"/>
      </c:catAx>
      <c:valAx>
        <c:axId val="945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61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24280172160324E-2"/>
          <c:y val="0.95523873665038905"/>
          <c:w val="0.62652357817303639"/>
          <c:h val="3.5474365480624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800" b="1"/>
              <a:t>Успеваемость по предметам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Лист1!$B$52</c:f>
              <c:strCache>
                <c:ptCount val="1"/>
                <c:pt idx="0">
                  <c:v>Успеваемость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Лист1!$C$52:$T$52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Лист1!$B$53</c:f>
              <c:strCache>
                <c:ptCount val="1"/>
                <c:pt idx="0">
                  <c:v>Качество знаний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Лист1!$C$53:$T$53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Лист1!$B$54</c:f>
              <c:strCache>
                <c:ptCount val="1"/>
                <c:pt idx="0">
                  <c:v>Степень обученности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Лист1!$C$51:$T$51</c:f>
              <c:strCache>
                <c:ptCount val="18"/>
                <c:pt idx="0">
                  <c:v>Русский язык</c:v>
                </c:pt>
                <c:pt idx="1">
                  <c:v>Литерата </c:v>
                </c:pt>
                <c:pt idx="2">
                  <c:v>Обществознание</c:v>
                </c:pt>
                <c:pt idx="3">
                  <c:v>Иностранный язык</c:v>
                </c:pt>
                <c:pt idx="4">
                  <c:v>Математика</c:v>
                </c:pt>
                <c:pt idx="5">
                  <c:v>информатика</c:v>
                </c:pt>
                <c:pt idx="6">
                  <c:v>история</c:v>
                </c:pt>
                <c:pt idx="7">
                  <c:v>география</c:v>
                </c:pt>
                <c:pt idx="8">
                  <c:v>биология</c:v>
                </c:pt>
                <c:pt idx="9">
                  <c:v>общ</c:v>
                </c:pt>
                <c:pt idx="10">
                  <c:v>ИЗО</c:v>
                </c:pt>
                <c:pt idx="11">
                  <c:v>Технология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strCache>
            </c:strRef>
          </c:cat>
          <c:val>
            <c:numRef>
              <c:f>Лист1!$C$54:$T$54</c:f>
              <c:numCache>
                <c:formatCode>0%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620608"/>
        <c:axId val="94513984"/>
      </c:barChart>
      <c:catAx>
        <c:axId val="9562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4513984"/>
        <c:crosses val="autoZero"/>
        <c:auto val="1"/>
        <c:lblAlgn val="ctr"/>
        <c:lblOffset val="100"/>
        <c:noMultiLvlLbl val="0"/>
      </c:catAx>
      <c:valAx>
        <c:axId val="9451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562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524280172160324E-2"/>
          <c:y val="0.95523873665038905"/>
          <c:w val="0.62652357817303639"/>
          <c:h val="3.5474365480624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</xdr:colOff>
      <xdr:row>57</xdr:row>
      <xdr:rowOff>176892</xdr:rowOff>
    </xdr:from>
    <xdr:to>
      <xdr:col>26</xdr:col>
      <xdr:colOff>299357</xdr:colOff>
      <xdr:row>100</xdr:row>
      <xdr:rowOff>108857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67</xdr:row>
      <xdr:rowOff>163285</xdr:rowOff>
    </xdr:from>
    <xdr:to>
      <xdr:col>26</xdr:col>
      <xdr:colOff>13607</xdr:colOff>
      <xdr:row>110</xdr:row>
      <xdr:rowOff>176893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10/Downloads/&#1075;&#1088;&#1072;&#1092;&#1080;&#1082;/&#1054;&#1090;&#1095;&#1077;&#1090;%20&#1082;&#1083;&#1072;&#1089;&#1089;&#1085;&#1086;&#1075;&#1086;%20&#1088;&#1091;&#1082;&#1086;&#1074;&#1086;&#1076;&#1080;&#1090;&#1077;&#1083;&#1103;%206%20&#1082;&#1083;&#1072;&#1089;&#10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ец 2019-2020"/>
      <sheetName val="1 четверть"/>
      <sheetName val="Анализ 1 четв."/>
      <sheetName val="2 четверть "/>
      <sheetName val="Анализ 2 четв."/>
      <sheetName val="3 четверть"/>
      <sheetName val="Анализ 3 четв."/>
      <sheetName val="4 четверть"/>
      <sheetName val="Анализ 4 четв."/>
      <sheetName val="Год"/>
      <sheetName val="Годовой анализ"/>
      <sheetName val="Справочник"/>
      <sheetName val="Лист1"/>
    </sheetNames>
    <sheetDataSet>
      <sheetData sheetId="0" refreshError="1"/>
      <sheetData sheetId="1" refreshError="1"/>
      <sheetData sheetId="2" refreshError="1"/>
      <sheetData sheetId="3">
        <row r="31">
          <cell r="C31" t="str">
            <v>Русский язык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A1">
            <v>0</v>
          </cell>
        </row>
        <row r="2">
          <cell r="A2" t="str">
            <v>отличник</v>
          </cell>
        </row>
        <row r="3">
          <cell r="A3" t="str">
            <v>с одной 4</v>
          </cell>
        </row>
        <row r="4">
          <cell r="A4" t="str">
            <v>хорошист</v>
          </cell>
        </row>
        <row r="5">
          <cell r="A5" t="str">
            <v>с одной 3</v>
          </cell>
        </row>
        <row r="6">
          <cell r="A6" t="str">
            <v>удовл.</v>
          </cell>
        </row>
        <row r="7">
          <cell r="A7" t="str">
            <v>неудовл.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DG63"/>
  <sheetViews>
    <sheetView tabSelected="1" zoomScale="70" zoomScaleNormal="70" workbookViewId="0">
      <selection activeCell="K4" sqref="K4"/>
    </sheetView>
  </sheetViews>
  <sheetFormatPr defaultRowHeight="15" x14ac:dyDescent="0.2"/>
  <cols>
    <col min="1" max="1" width="3.85546875" style="2" customWidth="1"/>
    <col min="2" max="2" width="35.85546875" style="2" customWidth="1"/>
    <col min="3" max="3" width="7.5703125" style="3" customWidth="1"/>
    <col min="4" max="5" width="7.7109375" style="3" customWidth="1"/>
    <col min="6" max="6" width="11" style="3" customWidth="1"/>
    <col min="7" max="7" width="9.7109375" style="3" customWidth="1"/>
    <col min="8" max="8" width="11.28515625" style="3" customWidth="1"/>
    <col min="9" max="9" width="7.85546875" style="3" customWidth="1"/>
    <col min="10" max="10" width="7.7109375" style="3" customWidth="1"/>
    <col min="11" max="12" width="8.85546875" style="3" customWidth="1"/>
    <col min="13" max="13" width="7.5703125" style="2" customWidth="1"/>
    <col min="14" max="19" width="9" style="2" customWidth="1"/>
    <col min="20" max="20" width="8" style="2" customWidth="1"/>
    <col min="21" max="21" width="15.5703125" style="2" customWidth="1"/>
    <col min="22" max="22" width="4.85546875" style="2" customWidth="1"/>
    <col min="23" max="23" width="7.5703125" style="2" customWidth="1"/>
    <col min="24" max="24" width="9.140625" style="2"/>
    <col min="25" max="25" width="8.42578125" style="2" customWidth="1"/>
    <col min="26" max="26" width="7" style="2" customWidth="1"/>
    <col min="27" max="27" width="8.28515625" style="2" customWidth="1"/>
    <col min="28" max="28" width="8.7109375" style="2" customWidth="1"/>
    <col min="29" max="259" width="9.140625" style="2"/>
    <col min="260" max="260" width="3.85546875" style="2" customWidth="1"/>
    <col min="261" max="261" width="35.85546875" style="2" customWidth="1"/>
    <col min="262" max="262" width="7.5703125" style="2" customWidth="1"/>
    <col min="263" max="264" width="7.7109375" style="2" customWidth="1"/>
    <col min="265" max="265" width="9.85546875" style="2" customWidth="1"/>
    <col min="266" max="266" width="9.7109375" style="2" customWidth="1"/>
    <col min="267" max="267" width="11.28515625" style="2" customWidth="1"/>
    <col min="268" max="268" width="7.85546875" style="2" customWidth="1"/>
    <col min="269" max="269" width="7.7109375" style="2" customWidth="1"/>
    <col min="270" max="271" width="8.85546875" style="2" customWidth="1"/>
    <col min="272" max="272" width="7.5703125" style="2" customWidth="1"/>
    <col min="273" max="273" width="9" style="2" customWidth="1"/>
    <col min="274" max="274" width="8" style="2" customWidth="1"/>
    <col min="275" max="275" width="15.5703125" style="2" customWidth="1"/>
    <col min="276" max="276" width="4.85546875" style="2" customWidth="1"/>
    <col min="277" max="277" width="7.5703125" style="2" customWidth="1"/>
    <col min="278" max="278" width="9.140625" style="2"/>
    <col min="279" max="279" width="8.42578125" style="2" customWidth="1"/>
    <col min="280" max="280" width="7" style="2" customWidth="1"/>
    <col min="281" max="281" width="8.28515625" style="2" customWidth="1"/>
    <col min="282" max="282" width="8.7109375" style="2" customWidth="1"/>
    <col min="283" max="515" width="9.140625" style="2"/>
    <col min="516" max="516" width="3.85546875" style="2" customWidth="1"/>
    <col min="517" max="517" width="35.85546875" style="2" customWidth="1"/>
    <col min="518" max="518" width="7.5703125" style="2" customWidth="1"/>
    <col min="519" max="520" width="7.7109375" style="2" customWidth="1"/>
    <col min="521" max="521" width="9.85546875" style="2" customWidth="1"/>
    <col min="522" max="522" width="9.7109375" style="2" customWidth="1"/>
    <col min="523" max="523" width="11.28515625" style="2" customWidth="1"/>
    <col min="524" max="524" width="7.85546875" style="2" customWidth="1"/>
    <col min="525" max="525" width="7.7109375" style="2" customWidth="1"/>
    <col min="526" max="527" width="8.85546875" style="2" customWidth="1"/>
    <col min="528" max="528" width="7.5703125" style="2" customWidth="1"/>
    <col min="529" max="529" width="9" style="2" customWidth="1"/>
    <col min="530" max="530" width="8" style="2" customWidth="1"/>
    <col min="531" max="531" width="15.5703125" style="2" customWidth="1"/>
    <col min="532" max="532" width="4.85546875" style="2" customWidth="1"/>
    <col min="533" max="533" width="7.5703125" style="2" customWidth="1"/>
    <col min="534" max="534" width="9.140625" style="2"/>
    <col min="535" max="535" width="8.42578125" style="2" customWidth="1"/>
    <col min="536" max="536" width="7" style="2" customWidth="1"/>
    <col min="537" max="537" width="8.28515625" style="2" customWidth="1"/>
    <col min="538" max="538" width="8.7109375" style="2" customWidth="1"/>
    <col min="539" max="771" width="9.140625" style="2"/>
    <col min="772" max="772" width="3.85546875" style="2" customWidth="1"/>
    <col min="773" max="773" width="35.85546875" style="2" customWidth="1"/>
    <col min="774" max="774" width="7.5703125" style="2" customWidth="1"/>
    <col min="775" max="776" width="7.7109375" style="2" customWidth="1"/>
    <col min="777" max="777" width="9.85546875" style="2" customWidth="1"/>
    <col min="778" max="778" width="9.7109375" style="2" customWidth="1"/>
    <col min="779" max="779" width="11.28515625" style="2" customWidth="1"/>
    <col min="780" max="780" width="7.85546875" style="2" customWidth="1"/>
    <col min="781" max="781" width="7.7109375" style="2" customWidth="1"/>
    <col min="782" max="783" width="8.85546875" style="2" customWidth="1"/>
    <col min="784" max="784" width="7.5703125" style="2" customWidth="1"/>
    <col min="785" max="785" width="9" style="2" customWidth="1"/>
    <col min="786" max="786" width="8" style="2" customWidth="1"/>
    <col min="787" max="787" width="15.5703125" style="2" customWidth="1"/>
    <col min="788" max="788" width="4.85546875" style="2" customWidth="1"/>
    <col min="789" max="789" width="7.5703125" style="2" customWidth="1"/>
    <col min="790" max="790" width="9.140625" style="2"/>
    <col min="791" max="791" width="8.42578125" style="2" customWidth="1"/>
    <col min="792" max="792" width="7" style="2" customWidth="1"/>
    <col min="793" max="793" width="8.28515625" style="2" customWidth="1"/>
    <col min="794" max="794" width="8.7109375" style="2" customWidth="1"/>
    <col min="795" max="1027" width="9.140625" style="2"/>
    <col min="1028" max="1028" width="3.85546875" style="2" customWidth="1"/>
    <col min="1029" max="1029" width="35.85546875" style="2" customWidth="1"/>
    <col min="1030" max="1030" width="7.5703125" style="2" customWidth="1"/>
    <col min="1031" max="1032" width="7.7109375" style="2" customWidth="1"/>
    <col min="1033" max="1033" width="9.85546875" style="2" customWidth="1"/>
    <col min="1034" max="1034" width="9.7109375" style="2" customWidth="1"/>
    <col min="1035" max="1035" width="11.28515625" style="2" customWidth="1"/>
    <col min="1036" max="1036" width="7.85546875" style="2" customWidth="1"/>
    <col min="1037" max="1037" width="7.7109375" style="2" customWidth="1"/>
    <col min="1038" max="1039" width="8.85546875" style="2" customWidth="1"/>
    <col min="1040" max="1040" width="7.5703125" style="2" customWidth="1"/>
    <col min="1041" max="1041" width="9" style="2" customWidth="1"/>
    <col min="1042" max="1042" width="8" style="2" customWidth="1"/>
    <col min="1043" max="1043" width="15.5703125" style="2" customWidth="1"/>
    <col min="1044" max="1044" width="4.85546875" style="2" customWidth="1"/>
    <col min="1045" max="1045" width="7.5703125" style="2" customWidth="1"/>
    <col min="1046" max="1046" width="9.140625" style="2"/>
    <col min="1047" max="1047" width="8.42578125" style="2" customWidth="1"/>
    <col min="1048" max="1048" width="7" style="2" customWidth="1"/>
    <col min="1049" max="1049" width="8.28515625" style="2" customWidth="1"/>
    <col min="1050" max="1050" width="8.7109375" style="2" customWidth="1"/>
    <col min="1051" max="1283" width="9.140625" style="2"/>
    <col min="1284" max="1284" width="3.85546875" style="2" customWidth="1"/>
    <col min="1285" max="1285" width="35.85546875" style="2" customWidth="1"/>
    <col min="1286" max="1286" width="7.5703125" style="2" customWidth="1"/>
    <col min="1287" max="1288" width="7.7109375" style="2" customWidth="1"/>
    <col min="1289" max="1289" width="9.85546875" style="2" customWidth="1"/>
    <col min="1290" max="1290" width="9.7109375" style="2" customWidth="1"/>
    <col min="1291" max="1291" width="11.28515625" style="2" customWidth="1"/>
    <col min="1292" max="1292" width="7.85546875" style="2" customWidth="1"/>
    <col min="1293" max="1293" width="7.7109375" style="2" customWidth="1"/>
    <col min="1294" max="1295" width="8.85546875" style="2" customWidth="1"/>
    <col min="1296" max="1296" width="7.5703125" style="2" customWidth="1"/>
    <col min="1297" max="1297" width="9" style="2" customWidth="1"/>
    <col min="1298" max="1298" width="8" style="2" customWidth="1"/>
    <col min="1299" max="1299" width="15.5703125" style="2" customWidth="1"/>
    <col min="1300" max="1300" width="4.85546875" style="2" customWidth="1"/>
    <col min="1301" max="1301" width="7.5703125" style="2" customWidth="1"/>
    <col min="1302" max="1302" width="9.140625" style="2"/>
    <col min="1303" max="1303" width="8.42578125" style="2" customWidth="1"/>
    <col min="1304" max="1304" width="7" style="2" customWidth="1"/>
    <col min="1305" max="1305" width="8.28515625" style="2" customWidth="1"/>
    <col min="1306" max="1306" width="8.7109375" style="2" customWidth="1"/>
    <col min="1307" max="1539" width="9.140625" style="2"/>
    <col min="1540" max="1540" width="3.85546875" style="2" customWidth="1"/>
    <col min="1541" max="1541" width="35.85546875" style="2" customWidth="1"/>
    <col min="1542" max="1542" width="7.5703125" style="2" customWidth="1"/>
    <col min="1543" max="1544" width="7.7109375" style="2" customWidth="1"/>
    <col min="1545" max="1545" width="9.85546875" style="2" customWidth="1"/>
    <col min="1546" max="1546" width="9.7109375" style="2" customWidth="1"/>
    <col min="1547" max="1547" width="11.28515625" style="2" customWidth="1"/>
    <col min="1548" max="1548" width="7.85546875" style="2" customWidth="1"/>
    <col min="1549" max="1549" width="7.7109375" style="2" customWidth="1"/>
    <col min="1550" max="1551" width="8.85546875" style="2" customWidth="1"/>
    <col min="1552" max="1552" width="7.5703125" style="2" customWidth="1"/>
    <col min="1553" max="1553" width="9" style="2" customWidth="1"/>
    <col min="1554" max="1554" width="8" style="2" customWidth="1"/>
    <col min="1555" max="1555" width="15.5703125" style="2" customWidth="1"/>
    <col min="1556" max="1556" width="4.85546875" style="2" customWidth="1"/>
    <col min="1557" max="1557" width="7.5703125" style="2" customWidth="1"/>
    <col min="1558" max="1558" width="9.140625" style="2"/>
    <col min="1559" max="1559" width="8.42578125" style="2" customWidth="1"/>
    <col min="1560" max="1560" width="7" style="2" customWidth="1"/>
    <col min="1561" max="1561" width="8.28515625" style="2" customWidth="1"/>
    <col min="1562" max="1562" width="8.7109375" style="2" customWidth="1"/>
    <col min="1563" max="1795" width="9.140625" style="2"/>
    <col min="1796" max="1796" width="3.85546875" style="2" customWidth="1"/>
    <col min="1797" max="1797" width="35.85546875" style="2" customWidth="1"/>
    <col min="1798" max="1798" width="7.5703125" style="2" customWidth="1"/>
    <col min="1799" max="1800" width="7.7109375" style="2" customWidth="1"/>
    <col min="1801" max="1801" width="9.85546875" style="2" customWidth="1"/>
    <col min="1802" max="1802" width="9.7109375" style="2" customWidth="1"/>
    <col min="1803" max="1803" width="11.28515625" style="2" customWidth="1"/>
    <col min="1804" max="1804" width="7.85546875" style="2" customWidth="1"/>
    <col min="1805" max="1805" width="7.7109375" style="2" customWidth="1"/>
    <col min="1806" max="1807" width="8.85546875" style="2" customWidth="1"/>
    <col min="1808" max="1808" width="7.5703125" style="2" customWidth="1"/>
    <col min="1809" max="1809" width="9" style="2" customWidth="1"/>
    <col min="1810" max="1810" width="8" style="2" customWidth="1"/>
    <col min="1811" max="1811" width="15.5703125" style="2" customWidth="1"/>
    <col min="1812" max="1812" width="4.85546875" style="2" customWidth="1"/>
    <col min="1813" max="1813" width="7.5703125" style="2" customWidth="1"/>
    <col min="1814" max="1814" width="9.140625" style="2"/>
    <col min="1815" max="1815" width="8.42578125" style="2" customWidth="1"/>
    <col min="1816" max="1816" width="7" style="2" customWidth="1"/>
    <col min="1817" max="1817" width="8.28515625" style="2" customWidth="1"/>
    <col min="1818" max="1818" width="8.7109375" style="2" customWidth="1"/>
    <col min="1819" max="2051" width="9.140625" style="2"/>
    <col min="2052" max="2052" width="3.85546875" style="2" customWidth="1"/>
    <col min="2053" max="2053" width="35.85546875" style="2" customWidth="1"/>
    <col min="2054" max="2054" width="7.5703125" style="2" customWidth="1"/>
    <col min="2055" max="2056" width="7.7109375" style="2" customWidth="1"/>
    <col min="2057" max="2057" width="9.85546875" style="2" customWidth="1"/>
    <col min="2058" max="2058" width="9.7109375" style="2" customWidth="1"/>
    <col min="2059" max="2059" width="11.28515625" style="2" customWidth="1"/>
    <col min="2060" max="2060" width="7.85546875" style="2" customWidth="1"/>
    <col min="2061" max="2061" width="7.7109375" style="2" customWidth="1"/>
    <col min="2062" max="2063" width="8.85546875" style="2" customWidth="1"/>
    <col min="2064" max="2064" width="7.5703125" style="2" customWidth="1"/>
    <col min="2065" max="2065" width="9" style="2" customWidth="1"/>
    <col min="2066" max="2066" width="8" style="2" customWidth="1"/>
    <col min="2067" max="2067" width="15.5703125" style="2" customWidth="1"/>
    <col min="2068" max="2068" width="4.85546875" style="2" customWidth="1"/>
    <col min="2069" max="2069" width="7.5703125" style="2" customWidth="1"/>
    <col min="2070" max="2070" width="9.140625" style="2"/>
    <col min="2071" max="2071" width="8.42578125" style="2" customWidth="1"/>
    <col min="2072" max="2072" width="7" style="2" customWidth="1"/>
    <col min="2073" max="2073" width="8.28515625" style="2" customWidth="1"/>
    <col min="2074" max="2074" width="8.7109375" style="2" customWidth="1"/>
    <col min="2075" max="2307" width="9.140625" style="2"/>
    <col min="2308" max="2308" width="3.85546875" style="2" customWidth="1"/>
    <col min="2309" max="2309" width="35.85546875" style="2" customWidth="1"/>
    <col min="2310" max="2310" width="7.5703125" style="2" customWidth="1"/>
    <col min="2311" max="2312" width="7.7109375" style="2" customWidth="1"/>
    <col min="2313" max="2313" width="9.85546875" style="2" customWidth="1"/>
    <col min="2314" max="2314" width="9.7109375" style="2" customWidth="1"/>
    <col min="2315" max="2315" width="11.28515625" style="2" customWidth="1"/>
    <col min="2316" max="2316" width="7.85546875" style="2" customWidth="1"/>
    <col min="2317" max="2317" width="7.7109375" style="2" customWidth="1"/>
    <col min="2318" max="2319" width="8.85546875" style="2" customWidth="1"/>
    <col min="2320" max="2320" width="7.5703125" style="2" customWidth="1"/>
    <col min="2321" max="2321" width="9" style="2" customWidth="1"/>
    <col min="2322" max="2322" width="8" style="2" customWidth="1"/>
    <col min="2323" max="2323" width="15.5703125" style="2" customWidth="1"/>
    <col min="2324" max="2324" width="4.85546875" style="2" customWidth="1"/>
    <col min="2325" max="2325" width="7.5703125" style="2" customWidth="1"/>
    <col min="2326" max="2326" width="9.140625" style="2"/>
    <col min="2327" max="2327" width="8.42578125" style="2" customWidth="1"/>
    <col min="2328" max="2328" width="7" style="2" customWidth="1"/>
    <col min="2329" max="2329" width="8.28515625" style="2" customWidth="1"/>
    <col min="2330" max="2330" width="8.7109375" style="2" customWidth="1"/>
    <col min="2331" max="2563" width="9.140625" style="2"/>
    <col min="2564" max="2564" width="3.85546875" style="2" customWidth="1"/>
    <col min="2565" max="2565" width="35.85546875" style="2" customWidth="1"/>
    <col min="2566" max="2566" width="7.5703125" style="2" customWidth="1"/>
    <col min="2567" max="2568" width="7.7109375" style="2" customWidth="1"/>
    <col min="2569" max="2569" width="9.85546875" style="2" customWidth="1"/>
    <col min="2570" max="2570" width="9.7109375" style="2" customWidth="1"/>
    <col min="2571" max="2571" width="11.28515625" style="2" customWidth="1"/>
    <col min="2572" max="2572" width="7.85546875" style="2" customWidth="1"/>
    <col min="2573" max="2573" width="7.7109375" style="2" customWidth="1"/>
    <col min="2574" max="2575" width="8.85546875" style="2" customWidth="1"/>
    <col min="2576" max="2576" width="7.5703125" style="2" customWidth="1"/>
    <col min="2577" max="2577" width="9" style="2" customWidth="1"/>
    <col min="2578" max="2578" width="8" style="2" customWidth="1"/>
    <col min="2579" max="2579" width="15.5703125" style="2" customWidth="1"/>
    <col min="2580" max="2580" width="4.85546875" style="2" customWidth="1"/>
    <col min="2581" max="2581" width="7.5703125" style="2" customWidth="1"/>
    <col min="2582" max="2582" width="9.140625" style="2"/>
    <col min="2583" max="2583" width="8.42578125" style="2" customWidth="1"/>
    <col min="2584" max="2584" width="7" style="2" customWidth="1"/>
    <col min="2585" max="2585" width="8.28515625" style="2" customWidth="1"/>
    <col min="2586" max="2586" width="8.7109375" style="2" customWidth="1"/>
    <col min="2587" max="2819" width="9.140625" style="2"/>
    <col min="2820" max="2820" width="3.85546875" style="2" customWidth="1"/>
    <col min="2821" max="2821" width="35.85546875" style="2" customWidth="1"/>
    <col min="2822" max="2822" width="7.5703125" style="2" customWidth="1"/>
    <col min="2823" max="2824" width="7.7109375" style="2" customWidth="1"/>
    <col min="2825" max="2825" width="9.85546875" style="2" customWidth="1"/>
    <col min="2826" max="2826" width="9.7109375" style="2" customWidth="1"/>
    <col min="2827" max="2827" width="11.28515625" style="2" customWidth="1"/>
    <col min="2828" max="2828" width="7.85546875" style="2" customWidth="1"/>
    <col min="2829" max="2829" width="7.7109375" style="2" customWidth="1"/>
    <col min="2830" max="2831" width="8.85546875" style="2" customWidth="1"/>
    <col min="2832" max="2832" width="7.5703125" style="2" customWidth="1"/>
    <col min="2833" max="2833" width="9" style="2" customWidth="1"/>
    <col min="2834" max="2834" width="8" style="2" customWidth="1"/>
    <col min="2835" max="2835" width="15.5703125" style="2" customWidth="1"/>
    <col min="2836" max="2836" width="4.85546875" style="2" customWidth="1"/>
    <col min="2837" max="2837" width="7.5703125" style="2" customWidth="1"/>
    <col min="2838" max="2838" width="9.140625" style="2"/>
    <col min="2839" max="2839" width="8.42578125" style="2" customWidth="1"/>
    <col min="2840" max="2840" width="7" style="2" customWidth="1"/>
    <col min="2841" max="2841" width="8.28515625" style="2" customWidth="1"/>
    <col min="2842" max="2842" width="8.7109375" style="2" customWidth="1"/>
    <col min="2843" max="3075" width="9.140625" style="2"/>
    <col min="3076" max="3076" width="3.85546875" style="2" customWidth="1"/>
    <col min="3077" max="3077" width="35.85546875" style="2" customWidth="1"/>
    <col min="3078" max="3078" width="7.5703125" style="2" customWidth="1"/>
    <col min="3079" max="3080" width="7.7109375" style="2" customWidth="1"/>
    <col min="3081" max="3081" width="9.85546875" style="2" customWidth="1"/>
    <col min="3082" max="3082" width="9.7109375" style="2" customWidth="1"/>
    <col min="3083" max="3083" width="11.28515625" style="2" customWidth="1"/>
    <col min="3084" max="3084" width="7.85546875" style="2" customWidth="1"/>
    <col min="3085" max="3085" width="7.7109375" style="2" customWidth="1"/>
    <col min="3086" max="3087" width="8.85546875" style="2" customWidth="1"/>
    <col min="3088" max="3088" width="7.5703125" style="2" customWidth="1"/>
    <col min="3089" max="3089" width="9" style="2" customWidth="1"/>
    <col min="3090" max="3090" width="8" style="2" customWidth="1"/>
    <col min="3091" max="3091" width="15.5703125" style="2" customWidth="1"/>
    <col min="3092" max="3092" width="4.85546875" style="2" customWidth="1"/>
    <col min="3093" max="3093" width="7.5703125" style="2" customWidth="1"/>
    <col min="3094" max="3094" width="9.140625" style="2"/>
    <col min="3095" max="3095" width="8.42578125" style="2" customWidth="1"/>
    <col min="3096" max="3096" width="7" style="2" customWidth="1"/>
    <col min="3097" max="3097" width="8.28515625" style="2" customWidth="1"/>
    <col min="3098" max="3098" width="8.7109375" style="2" customWidth="1"/>
    <col min="3099" max="3331" width="9.140625" style="2"/>
    <col min="3332" max="3332" width="3.85546875" style="2" customWidth="1"/>
    <col min="3333" max="3333" width="35.85546875" style="2" customWidth="1"/>
    <col min="3334" max="3334" width="7.5703125" style="2" customWidth="1"/>
    <col min="3335" max="3336" width="7.7109375" style="2" customWidth="1"/>
    <col min="3337" max="3337" width="9.85546875" style="2" customWidth="1"/>
    <col min="3338" max="3338" width="9.7109375" style="2" customWidth="1"/>
    <col min="3339" max="3339" width="11.28515625" style="2" customWidth="1"/>
    <col min="3340" max="3340" width="7.85546875" style="2" customWidth="1"/>
    <col min="3341" max="3341" width="7.7109375" style="2" customWidth="1"/>
    <col min="3342" max="3343" width="8.85546875" style="2" customWidth="1"/>
    <col min="3344" max="3344" width="7.5703125" style="2" customWidth="1"/>
    <col min="3345" max="3345" width="9" style="2" customWidth="1"/>
    <col min="3346" max="3346" width="8" style="2" customWidth="1"/>
    <col min="3347" max="3347" width="15.5703125" style="2" customWidth="1"/>
    <col min="3348" max="3348" width="4.85546875" style="2" customWidth="1"/>
    <col min="3349" max="3349" width="7.5703125" style="2" customWidth="1"/>
    <col min="3350" max="3350" width="9.140625" style="2"/>
    <col min="3351" max="3351" width="8.42578125" style="2" customWidth="1"/>
    <col min="3352" max="3352" width="7" style="2" customWidth="1"/>
    <col min="3353" max="3353" width="8.28515625" style="2" customWidth="1"/>
    <col min="3354" max="3354" width="8.7109375" style="2" customWidth="1"/>
    <col min="3355" max="3587" width="9.140625" style="2"/>
    <col min="3588" max="3588" width="3.85546875" style="2" customWidth="1"/>
    <col min="3589" max="3589" width="35.85546875" style="2" customWidth="1"/>
    <col min="3590" max="3590" width="7.5703125" style="2" customWidth="1"/>
    <col min="3591" max="3592" width="7.7109375" style="2" customWidth="1"/>
    <col min="3593" max="3593" width="9.85546875" style="2" customWidth="1"/>
    <col min="3594" max="3594" width="9.7109375" style="2" customWidth="1"/>
    <col min="3595" max="3595" width="11.28515625" style="2" customWidth="1"/>
    <col min="3596" max="3596" width="7.85546875" style="2" customWidth="1"/>
    <col min="3597" max="3597" width="7.7109375" style="2" customWidth="1"/>
    <col min="3598" max="3599" width="8.85546875" style="2" customWidth="1"/>
    <col min="3600" max="3600" width="7.5703125" style="2" customWidth="1"/>
    <col min="3601" max="3601" width="9" style="2" customWidth="1"/>
    <col min="3602" max="3602" width="8" style="2" customWidth="1"/>
    <col min="3603" max="3603" width="15.5703125" style="2" customWidth="1"/>
    <col min="3604" max="3604" width="4.85546875" style="2" customWidth="1"/>
    <col min="3605" max="3605" width="7.5703125" style="2" customWidth="1"/>
    <col min="3606" max="3606" width="9.140625" style="2"/>
    <col min="3607" max="3607" width="8.42578125" style="2" customWidth="1"/>
    <col min="3608" max="3608" width="7" style="2" customWidth="1"/>
    <col min="3609" max="3609" width="8.28515625" style="2" customWidth="1"/>
    <col min="3610" max="3610" width="8.7109375" style="2" customWidth="1"/>
    <col min="3611" max="3843" width="9.140625" style="2"/>
    <col min="3844" max="3844" width="3.85546875" style="2" customWidth="1"/>
    <col min="3845" max="3845" width="35.85546875" style="2" customWidth="1"/>
    <col min="3846" max="3846" width="7.5703125" style="2" customWidth="1"/>
    <col min="3847" max="3848" width="7.7109375" style="2" customWidth="1"/>
    <col min="3849" max="3849" width="9.85546875" style="2" customWidth="1"/>
    <col min="3850" max="3850" width="9.7109375" style="2" customWidth="1"/>
    <col min="3851" max="3851" width="11.28515625" style="2" customWidth="1"/>
    <col min="3852" max="3852" width="7.85546875" style="2" customWidth="1"/>
    <col min="3853" max="3853" width="7.7109375" style="2" customWidth="1"/>
    <col min="3854" max="3855" width="8.85546875" style="2" customWidth="1"/>
    <col min="3856" max="3856" width="7.5703125" style="2" customWidth="1"/>
    <col min="3857" max="3857" width="9" style="2" customWidth="1"/>
    <col min="3858" max="3858" width="8" style="2" customWidth="1"/>
    <col min="3859" max="3859" width="15.5703125" style="2" customWidth="1"/>
    <col min="3860" max="3860" width="4.85546875" style="2" customWidth="1"/>
    <col min="3861" max="3861" width="7.5703125" style="2" customWidth="1"/>
    <col min="3862" max="3862" width="9.140625" style="2"/>
    <col min="3863" max="3863" width="8.42578125" style="2" customWidth="1"/>
    <col min="3864" max="3864" width="7" style="2" customWidth="1"/>
    <col min="3865" max="3865" width="8.28515625" style="2" customWidth="1"/>
    <col min="3866" max="3866" width="8.7109375" style="2" customWidth="1"/>
    <col min="3867" max="4099" width="9.140625" style="2"/>
    <col min="4100" max="4100" width="3.85546875" style="2" customWidth="1"/>
    <col min="4101" max="4101" width="35.85546875" style="2" customWidth="1"/>
    <col min="4102" max="4102" width="7.5703125" style="2" customWidth="1"/>
    <col min="4103" max="4104" width="7.7109375" style="2" customWidth="1"/>
    <col min="4105" max="4105" width="9.85546875" style="2" customWidth="1"/>
    <col min="4106" max="4106" width="9.7109375" style="2" customWidth="1"/>
    <col min="4107" max="4107" width="11.28515625" style="2" customWidth="1"/>
    <col min="4108" max="4108" width="7.85546875" style="2" customWidth="1"/>
    <col min="4109" max="4109" width="7.7109375" style="2" customWidth="1"/>
    <col min="4110" max="4111" width="8.85546875" style="2" customWidth="1"/>
    <col min="4112" max="4112" width="7.5703125" style="2" customWidth="1"/>
    <col min="4113" max="4113" width="9" style="2" customWidth="1"/>
    <col min="4114" max="4114" width="8" style="2" customWidth="1"/>
    <col min="4115" max="4115" width="15.5703125" style="2" customWidth="1"/>
    <col min="4116" max="4116" width="4.85546875" style="2" customWidth="1"/>
    <col min="4117" max="4117" width="7.5703125" style="2" customWidth="1"/>
    <col min="4118" max="4118" width="9.140625" style="2"/>
    <col min="4119" max="4119" width="8.42578125" style="2" customWidth="1"/>
    <col min="4120" max="4120" width="7" style="2" customWidth="1"/>
    <col min="4121" max="4121" width="8.28515625" style="2" customWidth="1"/>
    <col min="4122" max="4122" width="8.7109375" style="2" customWidth="1"/>
    <col min="4123" max="4355" width="9.140625" style="2"/>
    <col min="4356" max="4356" width="3.85546875" style="2" customWidth="1"/>
    <col min="4357" max="4357" width="35.85546875" style="2" customWidth="1"/>
    <col min="4358" max="4358" width="7.5703125" style="2" customWidth="1"/>
    <col min="4359" max="4360" width="7.7109375" style="2" customWidth="1"/>
    <col min="4361" max="4361" width="9.85546875" style="2" customWidth="1"/>
    <col min="4362" max="4362" width="9.7109375" style="2" customWidth="1"/>
    <col min="4363" max="4363" width="11.28515625" style="2" customWidth="1"/>
    <col min="4364" max="4364" width="7.85546875" style="2" customWidth="1"/>
    <col min="4365" max="4365" width="7.7109375" style="2" customWidth="1"/>
    <col min="4366" max="4367" width="8.85546875" style="2" customWidth="1"/>
    <col min="4368" max="4368" width="7.5703125" style="2" customWidth="1"/>
    <col min="4369" max="4369" width="9" style="2" customWidth="1"/>
    <col min="4370" max="4370" width="8" style="2" customWidth="1"/>
    <col min="4371" max="4371" width="15.5703125" style="2" customWidth="1"/>
    <col min="4372" max="4372" width="4.85546875" style="2" customWidth="1"/>
    <col min="4373" max="4373" width="7.5703125" style="2" customWidth="1"/>
    <col min="4374" max="4374" width="9.140625" style="2"/>
    <col min="4375" max="4375" width="8.42578125" style="2" customWidth="1"/>
    <col min="4376" max="4376" width="7" style="2" customWidth="1"/>
    <col min="4377" max="4377" width="8.28515625" style="2" customWidth="1"/>
    <col min="4378" max="4378" width="8.7109375" style="2" customWidth="1"/>
    <col min="4379" max="4611" width="9.140625" style="2"/>
    <col min="4612" max="4612" width="3.85546875" style="2" customWidth="1"/>
    <col min="4613" max="4613" width="35.85546875" style="2" customWidth="1"/>
    <col min="4614" max="4614" width="7.5703125" style="2" customWidth="1"/>
    <col min="4615" max="4616" width="7.7109375" style="2" customWidth="1"/>
    <col min="4617" max="4617" width="9.85546875" style="2" customWidth="1"/>
    <col min="4618" max="4618" width="9.7109375" style="2" customWidth="1"/>
    <col min="4619" max="4619" width="11.28515625" style="2" customWidth="1"/>
    <col min="4620" max="4620" width="7.85546875" style="2" customWidth="1"/>
    <col min="4621" max="4621" width="7.7109375" style="2" customWidth="1"/>
    <col min="4622" max="4623" width="8.85546875" style="2" customWidth="1"/>
    <col min="4624" max="4624" width="7.5703125" style="2" customWidth="1"/>
    <col min="4625" max="4625" width="9" style="2" customWidth="1"/>
    <col min="4626" max="4626" width="8" style="2" customWidth="1"/>
    <col min="4627" max="4627" width="15.5703125" style="2" customWidth="1"/>
    <col min="4628" max="4628" width="4.85546875" style="2" customWidth="1"/>
    <col min="4629" max="4629" width="7.5703125" style="2" customWidth="1"/>
    <col min="4630" max="4630" width="9.140625" style="2"/>
    <col min="4631" max="4631" width="8.42578125" style="2" customWidth="1"/>
    <col min="4632" max="4632" width="7" style="2" customWidth="1"/>
    <col min="4633" max="4633" width="8.28515625" style="2" customWidth="1"/>
    <col min="4634" max="4634" width="8.7109375" style="2" customWidth="1"/>
    <col min="4635" max="4867" width="9.140625" style="2"/>
    <col min="4868" max="4868" width="3.85546875" style="2" customWidth="1"/>
    <col min="4869" max="4869" width="35.85546875" style="2" customWidth="1"/>
    <col min="4870" max="4870" width="7.5703125" style="2" customWidth="1"/>
    <col min="4871" max="4872" width="7.7109375" style="2" customWidth="1"/>
    <col min="4873" max="4873" width="9.85546875" style="2" customWidth="1"/>
    <col min="4874" max="4874" width="9.7109375" style="2" customWidth="1"/>
    <col min="4875" max="4875" width="11.28515625" style="2" customWidth="1"/>
    <col min="4876" max="4876" width="7.85546875" style="2" customWidth="1"/>
    <col min="4877" max="4877" width="7.7109375" style="2" customWidth="1"/>
    <col min="4878" max="4879" width="8.85546875" style="2" customWidth="1"/>
    <col min="4880" max="4880" width="7.5703125" style="2" customWidth="1"/>
    <col min="4881" max="4881" width="9" style="2" customWidth="1"/>
    <col min="4882" max="4882" width="8" style="2" customWidth="1"/>
    <col min="4883" max="4883" width="15.5703125" style="2" customWidth="1"/>
    <col min="4884" max="4884" width="4.85546875" style="2" customWidth="1"/>
    <col min="4885" max="4885" width="7.5703125" style="2" customWidth="1"/>
    <col min="4886" max="4886" width="9.140625" style="2"/>
    <col min="4887" max="4887" width="8.42578125" style="2" customWidth="1"/>
    <col min="4888" max="4888" width="7" style="2" customWidth="1"/>
    <col min="4889" max="4889" width="8.28515625" style="2" customWidth="1"/>
    <col min="4890" max="4890" width="8.7109375" style="2" customWidth="1"/>
    <col min="4891" max="5123" width="9.140625" style="2"/>
    <col min="5124" max="5124" width="3.85546875" style="2" customWidth="1"/>
    <col min="5125" max="5125" width="35.85546875" style="2" customWidth="1"/>
    <col min="5126" max="5126" width="7.5703125" style="2" customWidth="1"/>
    <col min="5127" max="5128" width="7.7109375" style="2" customWidth="1"/>
    <col min="5129" max="5129" width="9.85546875" style="2" customWidth="1"/>
    <col min="5130" max="5130" width="9.7109375" style="2" customWidth="1"/>
    <col min="5131" max="5131" width="11.28515625" style="2" customWidth="1"/>
    <col min="5132" max="5132" width="7.85546875" style="2" customWidth="1"/>
    <col min="5133" max="5133" width="7.7109375" style="2" customWidth="1"/>
    <col min="5134" max="5135" width="8.85546875" style="2" customWidth="1"/>
    <col min="5136" max="5136" width="7.5703125" style="2" customWidth="1"/>
    <col min="5137" max="5137" width="9" style="2" customWidth="1"/>
    <col min="5138" max="5138" width="8" style="2" customWidth="1"/>
    <col min="5139" max="5139" width="15.5703125" style="2" customWidth="1"/>
    <col min="5140" max="5140" width="4.85546875" style="2" customWidth="1"/>
    <col min="5141" max="5141" width="7.5703125" style="2" customWidth="1"/>
    <col min="5142" max="5142" width="9.140625" style="2"/>
    <col min="5143" max="5143" width="8.42578125" style="2" customWidth="1"/>
    <col min="5144" max="5144" width="7" style="2" customWidth="1"/>
    <col min="5145" max="5145" width="8.28515625" style="2" customWidth="1"/>
    <col min="5146" max="5146" width="8.7109375" style="2" customWidth="1"/>
    <col min="5147" max="5379" width="9.140625" style="2"/>
    <col min="5380" max="5380" width="3.85546875" style="2" customWidth="1"/>
    <col min="5381" max="5381" width="35.85546875" style="2" customWidth="1"/>
    <col min="5382" max="5382" width="7.5703125" style="2" customWidth="1"/>
    <col min="5383" max="5384" width="7.7109375" style="2" customWidth="1"/>
    <col min="5385" max="5385" width="9.85546875" style="2" customWidth="1"/>
    <col min="5386" max="5386" width="9.7109375" style="2" customWidth="1"/>
    <col min="5387" max="5387" width="11.28515625" style="2" customWidth="1"/>
    <col min="5388" max="5388" width="7.85546875" style="2" customWidth="1"/>
    <col min="5389" max="5389" width="7.7109375" style="2" customWidth="1"/>
    <col min="5390" max="5391" width="8.85546875" style="2" customWidth="1"/>
    <col min="5392" max="5392" width="7.5703125" style="2" customWidth="1"/>
    <col min="5393" max="5393" width="9" style="2" customWidth="1"/>
    <col min="5394" max="5394" width="8" style="2" customWidth="1"/>
    <col min="5395" max="5395" width="15.5703125" style="2" customWidth="1"/>
    <col min="5396" max="5396" width="4.85546875" style="2" customWidth="1"/>
    <col min="5397" max="5397" width="7.5703125" style="2" customWidth="1"/>
    <col min="5398" max="5398" width="9.140625" style="2"/>
    <col min="5399" max="5399" width="8.42578125" style="2" customWidth="1"/>
    <col min="5400" max="5400" width="7" style="2" customWidth="1"/>
    <col min="5401" max="5401" width="8.28515625" style="2" customWidth="1"/>
    <col min="5402" max="5402" width="8.7109375" style="2" customWidth="1"/>
    <col min="5403" max="5635" width="9.140625" style="2"/>
    <col min="5636" max="5636" width="3.85546875" style="2" customWidth="1"/>
    <col min="5637" max="5637" width="35.85546875" style="2" customWidth="1"/>
    <col min="5638" max="5638" width="7.5703125" style="2" customWidth="1"/>
    <col min="5639" max="5640" width="7.7109375" style="2" customWidth="1"/>
    <col min="5641" max="5641" width="9.85546875" style="2" customWidth="1"/>
    <col min="5642" max="5642" width="9.7109375" style="2" customWidth="1"/>
    <col min="5643" max="5643" width="11.28515625" style="2" customWidth="1"/>
    <col min="5644" max="5644" width="7.85546875" style="2" customWidth="1"/>
    <col min="5645" max="5645" width="7.7109375" style="2" customWidth="1"/>
    <col min="5646" max="5647" width="8.85546875" style="2" customWidth="1"/>
    <col min="5648" max="5648" width="7.5703125" style="2" customWidth="1"/>
    <col min="5649" max="5649" width="9" style="2" customWidth="1"/>
    <col min="5650" max="5650" width="8" style="2" customWidth="1"/>
    <col min="5651" max="5651" width="15.5703125" style="2" customWidth="1"/>
    <col min="5652" max="5652" width="4.85546875" style="2" customWidth="1"/>
    <col min="5653" max="5653" width="7.5703125" style="2" customWidth="1"/>
    <col min="5654" max="5654" width="9.140625" style="2"/>
    <col min="5655" max="5655" width="8.42578125" style="2" customWidth="1"/>
    <col min="5656" max="5656" width="7" style="2" customWidth="1"/>
    <col min="5657" max="5657" width="8.28515625" style="2" customWidth="1"/>
    <col min="5658" max="5658" width="8.7109375" style="2" customWidth="1"/>
    <col min="5659" max="5891" width="9.140625" style="2"/>
    <col min="5892" max="5892" width="3.85546875" style="2" customWidth="1"/>
    <col min="5893" max="5893" width="35.85546875" style="2" customWidth="1"/>
    <col min="5894" max="5894" width="7.5703125" style="2" customWidth="1"/>
    <col min="5895" max="5896" width="7.7109375" style="2" customWidth="1"/>
    <col min="5897" max="5897" width="9.85546875" style="2" customWidth="1"/>
    <col min="5898" max="5898" width="9.7109375" style="2" customWidth="1"/>
    <col min="5899" max="5899" width="11.28515625" style="2" customWidth="1"/>
    <col min="5900" max="5900" width="7.85546875" style="2" customWidth="1"/>
    <col min="5901" max="5901" width="7.7109375" style="2" customWidth="1"/>
    <col min="5902" max="5903" width="8.85546875" style="2" customWidth="1"/>
    <col min="5904" max="5904" width="7.5703125" style="2" customWidth="1"/>
    <col min="5905" max="5905" width="9" style="2" customWidth="1"/>
    <col min="5906" max="5906" width="8" style="2" customWidth="1"/>
    <col min="5907" max="5907" width="15.5703125" style="2" customWidth="1"/>
    <col min="5908" max="5908" width="4.85546875" style="2" customWidth="1"/>
    <col min="5909" max="5909" width="7.5703125" style="2" customWidth="1"/>
    <col min="5910" max="5910" width="9.140625" style="2"/>
    <col min="5911" max="5911" width="8.42578125" style="2" customWidth="1"/>
    <col min="5912" max="5912" width="7" style="2" customWidth="1"/>
    <col min="5913" max="5913" width="8.28515625" style="2" customWidth="1"/>
    <col min="5914" max="5914" width="8.7109375" style="2" customWidth="1"/>
    <col min="5915" max="6147" width="9.140625" style="2"/>
    <col min="6148" max="6148" width="3.85546875" style="2" customWidth="1"/>
    <col min="6149" max="6149" width="35.85546875" style="2" customWidth="1"/>
    <col min="6150" max="6150" width="7.5703125" style="2" customWidth="1"/>
    <col min="6151" max="6152" width="7.7109375" style="2" customWidth="1"/>
    <col min="6153" max="6153" width="9.85546875" style="2" customWidth="1"/>
    <col min="6154" max="6154" width="9.7109375" style="2" customWidth="1"/>
    <col min="6155" max="6155" width="11.28515625" style="2" customWidth="1"/>
    <col min="6156" max="6156" width="7.85546875" style="2" customWidth="1"/>
    <col min="6157" max="6157" width="7.7109375" style="2" customWidth="1"/>
    <col min="6158" max="6159" width="8.85546875" style="2" customWidth="1"/>
    <col min="6160" max="6160" width="7.5703125" style="2" customWidth="1"/>
    <col min="6161" max="6161" width="9" style="2" customWidth="1"/>
    <col min="6162" max="6162" width="8" style="2" customWidth="1"/>
    <col min="6163" max="6163" width="15.5703125" style="2" customWidth="1"/>
    <col min="6164" max="6164" width="4.85546875" style="2" customWidth="1"/>
    <col min="6165" max="6165" width="7.5703125" style="2" customWidth="1"/>
    <col min="6166" max="6166" width="9.140625" style="2"/>
    <col min="6167" max="6167" width="8.42578125" style="2" customWidth="1"/>
    <col min="6168" max="6168" width="7" style="2" customWidth="1"/>
    <col min="6169" max="6169" width="8.28515625" style="2" customWidth="1"/>
    <col min="6170" max="6170" width="8.7109375" style="2" customWidth="1"/>
    <col min="6171" max="6403" width="9.140625" style="2"/>
    <col min="6404" max="6404" width="3.85546875" style="2" customWidth="1"/>
    <col min="6405" max="6405" width="35.85546875" style="2" customWidth="1"/>
    <col min="6406" max="6406" width="7.5703125" style="2" customWidth="1"/>
    <col min="6407" max="6408" width="7.7109375" style="2" customWidth="1"/>
    <col min="6409" max="6409" width="9.85546875" style="2" customWidth="1"/>
    <col min="6410" max="6410" width="9.7109375" style="2" customWidth="1"/>
    <col min="6411" max="6411" width="11.28515625" style="2" customWidth="1"/>
    <col min="6412" max="6412" width="7.85546875" style="2" customWidth="1"/>
    <col min="6413" max="6413" width="7.7109375" style="2" customWidth="1"/>
    <col min="6414" max="6415" width="8.85546875" style="2" customWidth="1"/>
    <col min="6416" max="6416" width="7.5703125" style="2" customWidth="1"/>
    <col min="6417" max="6417" width="9" style="2" customWidth="1"/>
    <col min="6418" max="6418" width="8" style="2" customWidth="1"/>
    <col min="6419" max="6419" width="15.5703125" style="2" customWidth="1"/>
    <col min="6420" max="6420" width="4.85546875" style="2" customWidth="1"/>
    <col min="6421" max="6421" width="7.5703125" style="2" customWidth="1"/>
    <col min="6422" max="6422" width="9.140625" style="2"/>
    <col min="6423" max="6423" width="8.42578125" style="2" customWidth="1"/>
    <col min="6424" max="6424" width="7" style="2" customWidth="1"/>
    <col min="6425" max="6425" width="8.28515625" style="2" customWidth="1"/>
    <col min="6426" max="6426" width="8.7109375" style="2" customWidth="1"/>
    <col min="6427" max="6659" width="9.140625" style="2"/>
    <col min="6660" max="6660" width="3.85546875" style="2" customWidth="1"/>
    <col min="6661" max="6661" width="35.85546875" style="2" customWidth="1"/>
    <col min="6662" max="6662" width="7.5703125" style="2" customWidth="1"/>
    <col min="6663" max="6664" width="7.7109375" style="2" customWidth="1"/>
    <col min="6665" max="6665" width="9.85546875" style="2" customWidth="1"/>
    <col min="6666" max="6666" width="9.7109375" style="2" customWidth="1"/>
    <col min="6667" max="6667" width="11.28515625" style="2" customWidth="1"/>
    <col min="6668" max="6668" width="7.85546875" style="2" customWidth="1"/>
    <col min="6669" max="6669" width="7.7109375" style="2" customWidth="1"/>
    <col min="6670" max="6671" width="8.85546875" style="2" customWidth="1"/>
    <col min="6672" max="6672" width="7.5703125" style="2" customWidth="1"/>
    <col min="6673" max="6673" width="9" style="2" customWidth="1"/>
    <col min="6674" max="6674" width="8" style="2" customWidth="1"/>
    <col min="6675" max="6675" width="15.5703125" style="2" customWidth="1"/>
    <col min="6676" max="6676" width="4.85546875" style="2" customWidth="1"/>
    <col min="6677" max="6677" width="7.5703125" style="2" customWidth="1"/>
    <col min="6678" max="6678" width="9.140625" style="2"/>
    <col min="6679" max="6679" width="8.42578125" style="2" customWidth="1"/>
    <col min="6680" max="6680" width="7" style="2" customWidth="1"/>
    <col min="6681" max="6681" width="8.28515625" style="2" customWidth="1"/>
    <col min="6682" max="6682" width="8.7109375" style="2" customWidth="1"/>
    <col min="6683" max="6915" width="9.140625" style="2"/>
    <col min="6916" max="6916" width="3.85546875" style="2" customWidth="1"/>
    <col min="6917" max="6917" width="35.85546875" style="2" customWidth="1"/>
    <col min="6918" max="6918" width="7.5703125" style="2" customWidth="1"/>
    <col min="6919" max="6920" width="7.7109375" style="2" customWidth="1"/>
    <col min="6921" max="6921" width="9.85546875" style="2" customWidth="1"/>
    <col min="6922" max="6922" width="9.7109375" style="2" customWidth="1"/>
    <col min="6923" max="6923" width="11.28515625" style="2" customWidth="1"/>
    <col min="6924" max="6924" width="7.85546875" style="2" customWidth="1"/>
    <col min="6925" max="6925" width="7.7109375" style="2" customWidth="1"/>
    <col min="6926" max="6927" width="8.85546875" style="2" customWidth="1"/>
    <col min="6928" max="6928" width="7.5703125" style="2" customWidth="1"/>
    <col min="6929" max="6929" width="9" style="2" customWidth="1"/>
    <col min="6930" max="6930" width="8" style="2" customWidth="1"/>
    <col min="6931" max="6931" width="15.5703125" style="2" customWidth="1"/>
    <col min="6932" max="6932" width="4.85546875" style="2" customWidth="1"/>
    <col min="6933" max="6933" width="7.5703125" style="2" customWidth="1"/>
    <col min="6934" max="6934" width="9.140625" style="2"/>
    <col min="6935" max="6935" width="8.42578125" style="2" customWidth="1"/>
    <col min="6936" max="6936" width="7" style="2" customWidth="1"/>
    <col min="6937" max="6937" width="8.28515625" style="2" customWidth="1"/>
    <col min="6938" max="6938" width="8.7109375" style="2" customWidth="1"/>
    <col min="6939" max="7171" width="9.140625" style="2"/>
    <col min="7172" max="7172" width="3.85546875" style="2" customWidth="1"/>
    <col min="7173" max="7173" width="35.85546875" style="2" customWidth="1"/>
    <col min="7174" max="7174" width="7.5703125" style="2" customWidth="1"/>
    <col min="7175" max="7176" width="7.7109375" style="2" customWidth="1"/>
    <col min="7177" max="7177" width="9.85546875" style="2" customWidth="1"/>
    <col min="7178" max="7178" width="9.7109375" style="2" customWidth="1"/>
    <col min="7179" max="7179" width="11.28515625" style="2" customWidth="1"/>
    <col min="7180" max="7180" width="7.85546875" style="2" customWidth="1"/>
    <col min="7181" max="7181" width="7.7109375" style="2" customWidth="1"/>
    <col min="7182" max="7183" width="8.85546875" style="2" customWidth="1"/>
    <col min="7184" max="7184" width="7.5703125" style="2" customWidth="1"/>
    <col min="7185" max="7185" width="9" style="2" customWidth="1"/>
    <col min="7186" max="7186" width="8" style="2" customWidth="1"/>
    <col min="7187" max="7187" width="15.5703125" style="2" customWidth="1"/>
    <col min="7188" max="7188" width="4.85546875" style="2" customWidth="1"/>
    <col min="7189" max="7189" width="7.5703125" style="2" customWidth="1"/>
    <col min="7190" max="7190" width="9.140625" style="2"/>
    <col min="7191" max="7191" width="8.42578125" style="2" customWidth="1"/>
    <col min="7192" max="7192" width="7" style="2" customWidth="1"/>
    <col min="7193" max="7193" width="8.28515625" style="2" customWidth="1"/>
    <col min="7194" max="7194" width="8.7109375" style="2" customWidth="1"/>
    <col min="7195" max="7427" width="9.140625" style="2"/>
    <col min="7428" max="7428" width="3.85546875" style="2" customWidth="1"/>
    <col min="7429" max="7429" width="35.85546875" style="2" customWidth="1"/>
    <col min="7430" max="7430" width="7.5703125" style="2" customWidth="1"/>
    <col min="7431" max="7432" width="7.7109375" style="2" customWidth="1"/>
    <col min="7433" max="7433" width="9.85546875" style="2" customWidth="1"/>
    <col min="7434" max="7434" width="9.7109375" style="2" customWidth="1"/>
    <col min="7435" max="7435" width="11.28515625" style="2" customWidth="1"/>
    <col min="7436" max="7436" width="7.85546875" style="2" customWidth="1"/>
    <col min="7437" max="7437" width="7.7109375" style="2" customWidth="1"/>
    <col min="7438" max="7439" width="8.85546875" style="2" customWidth="1"/>
    <col min="7440" max="7440" width="7.5703125" style="2" customWidth="1"/>
    <col min="7441" max="7441" width="9" style="2" customWidth="1"/>
    <col min="7442" max="7442" width="8" style="2" customWidth="1"/>
    <col min="7443" max="7443" width="15.5703125" style="2" customWidth="1"/>
    <col min="7444" max="7444" width="4.85546875" style="2" customWidth="1"/>
    <col min="7445" max="7445" width="7.5703125" style="2" customWidth="1"/>
    <col min="7446" max="7446" width="9.140625" style="2"/>
    <col min="7447" max="7447" width="8.42578125" style="2" customWidth="1"/>
    <col min="7448" max="7448" width="7" style="2" customWidth="1"/>
    <col min="7449" max="7449" width="8.28515625" style="2" customWidth="1"/>
    <col min="7450" max="7450" width="8.7109375" style="2" customWidth="1"/>
    <col min="7451" max="7683" width="9.140625" style="2"/>
    <col min="7684" max="7684" width="3.85546875" style="2" customWidth="1"/>
    <col min="7685" max="7685" width="35.85546875" style="2" customWidth="1"/>
    <col min="7686" max="7686" width="7.5703125" style="2" customWidth="1"/>
    <col min="7687" max="7688" width="7.7109375" style="2" customWidth="1"/>
    <col min="7689" max="7689" width="9.85546875" style="2" customWidth="1"/>
    <col min="7690" max="7690" width="9.7109375" style="2" customWidth="1"/>
    <col min="7691" max="7691" width="11.28515625" style="2" customWidth="1"/>
    <col min="7692" max="7692" width="7.85546875" style="2" customWidth="1"/>
    <col min="7693" max="7693" width="7.7109375" style="2" customWidth="1"/>
    <col min="7694" max="7695" width="8.85546875" style="2" customWidth="1"/>
    <col min="7696" max="7696" width="7.5703125" style="2" customWidth="1"/>
    <col min="7697" max="7697" width="9" style="2" customWidth="1"/>
    <col min="7698" max="7698" width="8" style="2" customWidth="1"/>
    <col min="7699" max="7699" width="15.5703125" style="2" customWidth="1"/>
    <col min="7700" max="7700" width="4.85546875" style="2" customWidth="1"/>
    <col min="7701" max="7701" width="7.5703125" style="2" customWidth="1"/>
    <col min="7702" max="7702" width="9.140625" style="2"/>
    <col min="7703" max="7703" width="8.42578125" style="2" customWidth="1"/>
    <col min="7704" max="7704" width="7" style="2" customWidth="1"/>
    <col min="7705" max="7705" width="8.28515625" style="2" customWidth="1"/>
    <col min="7706" max="7706" width="8.7109375" style="2" customWidth="1"/>
    <col min="7707" max="7939" width="9.140625" style="2"/>
    <col min="7940" max="7940" width="3.85546875" style="2" customWidth="1"/>
    <col min="7941" max="7941" width="35.85546875" style="2" customWidth="1"/>
    <col min="7942" max="7942" width="7.5703125" style="2" customWidth="1"/>
    <col min="7943" max="7944" width="7.7109375" style="2" customWidth="1"/>
    <col min="7945" max="7945" width="9.85546875" style="2" customWidth="1"/>
    <col min="7946" max="7946" width="9.7109375" style="2" customWidth="1"/>
    <col min="7947" max="7947" width="11.28515625" style="2" customWidth="1"/>
    <col min="7948" max="7948" width="7.85546875" style="2" customWidth="1"/>
    <col min="7949" max="7949" width="7.7109375" style="2" customWidth="1"/>
    <col min="7950" max="7951" width="8.85546875" style="2" customWidth="1"/>
    <col min="7952" max="7952" width="7.5703125" style="2" customWidth="1"/>
    <col min="7953" max="7953" width="9" style="2" customWidth="1"/>
    <col min="7954" max="7954" width="8" style="2" customWidth="1"/>
    <col min="7955" max="7955" width="15.5703125" style="2" customWidth="1"/>
    <col min="7956" max="7956" width="4.85546875" style="2" customWidth="1"/>
    <col min="7957" max="7957" width="7.5703125" style="2" customWidth="1"/>
    <col min="7958" max="7958" width="9.140625" style="2"/>
    <col min="7959" max="7959" width="8.42578125" style="2" customWidth="1"/>
    <col min="7960" max="7960" width="7" style="2" customWidth="1"/>
    <col min="7961" max="7961" width="8.28515625" style="2" customWidth="1"/>
    <col min="7962" max="7962" width="8.7109375" style="2" customWidth="1"/>
    <col min="7963" max="8195" width="9.140625" style="2"/>
    <col min="8196" max="8196" width="3.85546875" style="2" customWidth="1"/>
    <col min="8197" max="8197" width="35.85546875" style="2" customWidth="1"/>
    <col min="8198" max="8198" width="7.5703125" style="2" customWidth="1"/>
    <col min="8199" max="8200" width="7.7109375" style="2" customWidth="1"/>
    <col min="8201" max="8201" width="9.85546875" style="2" customWidth="1"/>
    <col min="8202" max="8202" width="9.7109375" style="2" customWidth="1"/>
    <col min="8203" max="8203" width="11.28515625" style="2" customWidth="1"/>
    <col min="8204" max="8204" width="7.85546875" style="2" customWidth="1"/>
    <col min="8205" max="8205" width="7.7109375" style="2" customWidth="1"/>
    <col min="8206" max="8207" width="8.85546875" style="2" customWidth="1"/>
    <col min="8208" max="8208" width="7.5703125" style="2" customWidth="1"/>
    <col min="8209" max="8209" width="9" style="2" customWidth="1"/>
    <col min="8210" max="8210" width="8" style="2" customWidth="1"/>
    <col min="8211" max="8211" width="15.5703125" style="2" customWidth="1"/>
    <col min="8212" max="8212" width="4.85546875" style="2" customWidth="1"/>
    <col min="8213" max="8213" width="7.5703125" style="2" customWidth="1"/>
    <col min="8214" max="8214" width="9.140625" style="2"/>
    <col min="8215" max="8215" width="8.42578125" style="2" customWidth="1"/>
    <col min="8216" max="8216" width="7" style="2" customWidth="1"/>
    <col min="8217" max="8217" width="8.28515625" style="2" customWidth="1"/>
    <col min="8218" max="8218" width="8.7109375" style="2" customWidth="1"/>
    <col min="8219" max="8451" width="9.140625" style="2"/>
    <col min="8452" max="8452" width="3.85546875" style="2" customWidth="1"/>
    <col min="8453" max="8453" width="35.85546875" style="2" customWidth="1"/>
    <col min="8454" max="8454" width="7.5703125" style="2" customWidth="1"/>
    <col min="8455" max="8456" width="7.7109375" style="2" customWidth="1"/>
    <col min="8457" max="8457" width="9.85546875" style="2" customWidth="1"/>
    <col min="8458" max="8458" width="9.7109375" style="2" customWidth="1"/>
    <col min="8459" max="8459" width="11.28515625" style="2" customWidth="1"/>
    <col min="8460" max="8460" width="7.85546875" style="2" customWidth="1"/>
    <col min="8461" max="8461" width="7.7109375" style="2" customWidth="1"/>
    <col min="8462" max="8463" width="8.85546875" style="2" customWidth="1"/>
    <col min="8464" max="8464" width="7.5703125" style="2" customWidth="1"/>
    <col min="8465" max="8465" width="9" style="2" customWidth="1"/>
    <col min="8466" max="8466" width="8" style="2" customWidth="1"/>
    <col min="8467" max="8467" width="15.5703125" style="2" customWidth="1"/>
    <col min="8468" max="8468" width="4.85546875" style="2" customWidth="1"/>
    <col min="8469" max="8469" width="7.5703125" style="2" customWidth="1"/>
    <col min="8470" max="8470" width="9.140625" style="2"/>
    <col min="8471" max="8471" width="8.42578125" style="2" customWidth="1"/>
    <col min="8472" max="8472" width="7" style="2" customWidth="1"/>
    <col min="8473" max="8473" width="8.28515625" style="2" customWidth="1"/>
    <col min="8474" max="8474" width="8.7109375" style="2" customWidth="1"/>
    <col min="8475" max="8707" width="9.140625" style="2"/>
    <col min="8708" max="8708" width="3.85546875" style="2" customWidth="1"/>
    <col min="8709" max="8709" width="35.85546875" style="2" customWidth="1"/>
    <col min="8710" max="8710" width="7.5703125" style="2" customWidth="1"/>
    <col min="8711" max="8712" width="7.7109375" style="2" customWidth="1"/>
    <col min="8713" max="8713" width="9.85546875" style="2" customWidth="1"/>
    <col min="8714" max="8714" width="9.7109375" style="2" customWidth="1"/>
    <col min="8715" max="8715" width="11.28515625" style="2" customWidth="1"/>
    <col min="8716" max="8716" width="7.85546875" style="2" customWidth="1"/>
    <col min="8717" max="8717" width="7.7109375" style="2" customWidth="1"/>
    <col min="8718" max="8719" width="8.85546875" style="2" customWidth="1"/>
    <col min="8720" max="8720" width="7.5703125" style="2" customWidth="1"/>
    <col min="8721" max="8721" width="9" style="2" customWidth="1"/>
    <col min="8722" max="8722" width="8" style="2" customWidth="1"/>
    <col min="8723" max="8723" width="15.5703125" style="2" customWidth="1"/>
    <col min="8724" max="8724" width="4.85546875" style="2" customWidth="1"/>
    <col min="8725" max="8725" width="7.5703125" style="2" customWidth="1"/>
    <col min="8726" max="8726" width="9.140625" style="2"/>
    <col min="8727" max="8727" width="8.42578125" style="2" customWidth="1"/>
    <col min="8728" max="8728" width="7" style="2" customWidth="1"/>
    <col min="8729" max="8729" width="8.28515625" style="2" customWidth="1"/>
    <col min="8730" max="8730" width="8.7109375" style="2" customWidth="1"/>
    <col min="8731" max="8963" width="9.140625" style="2"/>
    <col min="8964" max="8964" width="3.85546875" style="2" customWidth="1"/>
    <col min="8965" max="8965" width="35.85546875" style="2" customWidth="1"/>
    <col min="8966" max="8966" width="7.5703125" style="2" customWidth="1"/>
    <col min="8967" max="8968" width="7.7109375" style="2" customWidth="1"/>
    <col min="8969" max="8969" width="9.85546875" style="2" customWidth="1"/>
    <col min="8970" max="8970" width="9.7109375" style="2" customWidth="1"/>
    <col min="8971" max="8971" width="11.28515625" style="2" customWidth="1"/>
    <col min="8972" max="8972" width="7.85546875" style="2" customWidth="1"/>
    <col min="8973" max="8973" width="7.7109375" style="2" customWidth="1"/>
    <col min="8974" max="8975" width="8.85546875" style="2" customWidth="1"/>
    <col min="8976" max="8976" width="7.5703125" style="2" customWidth="1"/>
    <col min="8977" max="8977" width="9" style="2" customWidth="1"/>
    <col min="8978" max="8978" width="8" style="2" customWidth="1"/>
    <col min="8979" max="8979" width="15.5703125" style="2" customWidth="1"/>
    <col min="8980" max="8980" width="4.85546875" style="2" customWidth="1"/>
    <col min="8981" max="8981" width="7.5703125" style="2" customWidth="1"/>
    <col min="8982" max="8982" width="9.140625" style="2"/>
    <col min="8983" max="8983" width="8.42578125" style="2" customWidth="1"/>
    <col min="8984" max="8984" width="7" style="2" customWidth="1"/>
    <col min="8985" max="8985" width="8.28515625" style="2" customWidth="1"/>
    <col min="8986" max="8986" width="8.7109375" style="2" customWidth="1"/>
    <col min="8987" max="9219" width="9.140625" style="2"/>
    <col min="9220" max="9220" width="3.85546875" style="2" customWidth="1"/>
    <col min="9221" max="9221" width="35.85546875" style="2" customWidth="1"/>
    <col min="9222" max="9222" width="7.5703125" style="2" customWidth="1"/>
    <col min="9223" max="9224" width="7.7109375" style="2" customWidth="1"/>
    <col min="9225" max="9225" width="9.85546875" style="2" customWidth="1"/>
    <col min="9226" max="9226" width="9.7109375" style="2" customWidth="1"/>
    <col min="9227" max="9227" width="11.28515625" style="2" customWidth="1"/>
    <col min="9228" max="9228" width="7.85546875" style="2" customWidth="1"/>
    <col min="9229" max="9229" width="7.7109375" style="2" customWidth="1"/>
    <col min="9230" max="9231" width="8.85546875" style="2" customWidth="1"/>
    <col min="9232" max="9232" width="7.5703125" style="2" customWidth="1"/>
    <col min="9233" max="9233" width="9" style="2" customWidth="1"/>
    <col min="9234" max="9234" width="8" style="2" customWidth="1"/>
    <col min="9235" max="9235" width="15.5703125" style="2" customWidth="1"/>
    <col min="9236" max="9236" width="4.85546875" style="2" customWidth="1"/>
    <col min="9237" max="9237" width="7.5703125" style="2" customWidth="1"/>
    <col min="9238" max="9238" width="9.140625" style="2"/>
    <col min="9239" max="9239" width="8.42578125" style="2" customWidth="1"/>
    <col min="9240" max="9240" width="7" style="2" customWidth="1"/>
    <col min="9241" max="9241" width="8.28515625" style="2" customWidth="1"/>
    <col min="9242" max="9242" width="8.7109375" style="2" customWidth="1"/>
    <col min="9243" max="9475" width="9.140625" style="2"/>
    <col min="9476" max="9476" width="3.85546875" style="2" customWidth="1"/>
    <col min="9477" max="9477" width="35.85546875" style="2" customWidth="1"/>
    <col min="9478" max="9478" width="7.5703125" style="2" customWidth="1"/>
    <col min="9479" max="9480" width="7.7109375" style="2" customWidth="1"/>
    <col min="9481" max="9481" width="9.85546875" style="2" customWidth="1"/>
    <col min="9482" max="9482" width="9.7109375" style="2" customWidth="1"/>
    <col min="9483" max="9483" width="11.28515625" style="2" customWidth="1"/>
    <col min="9484" max="9484" width="7.85546875" style="2" customWidth="1"/>
    <col min="9485" max="9485" width="7.7109375" style="2" customWidth="1"/>
    <col min="9486" max="9487" width="8.85546875" style="2" customWidth="1"/>
    <col min="9488" max="9488" width="7.5703125" style="2" customWidth="1"/>
    <col min="9489" max="9489" width="9" style="2" customWidth="1"/>
    <col min="9490" max="9490" width="8" style="2" customWidth="1"/>
    <col min="9491" max="9491" width="15.5703125" style="2" customWidth="1"/>
    <col min="9492" max="9492" width="4.85546875" style="2" customWidth="1"/>
    <col min="9493" max="9493" width="7.5703125" style="2" customWidth="1"/>
    <col min="9494" max="9494" width="9.140625" style="2"/>
    <col min="9495" max="9495" width="8.42578125" style="2" customWidth="1"/>
    <col min="9496" max="9496" width="7" style="2" customWidth="1"/>
    <col min="9497" max="9497" width="8.28515625" style="2" customWidth="1"/>
    <col min="9498" max="9498" width="8.7109375" style="2" customWidth="1"/>
    <col min="9499" max="9731" width="9.140625" style="2"/>
    <col min="9732" max="9732" width="3.85546875" style="2" customWidth="1"/>
    <col min="9733" max="9733" width="35.85546875" style="2" customWidth="1"/>
    <col min="9734" max="9734" width="7.5703125" style="2" customWidth="1"/>
    <col min="9735" max="9736" width="7.7109375" style="2" customWidth="1"/>
    <col min="9737" max="9737" width="9.85546875" style="2" customWidth="1"/>
    <col min="9738" max="9738" width="9.7109375" style="2" customWidth="1"/>
    <col min="9739" max="9739" width="11.28515625" style="2" customWidth="1"/>
    <col min="9740" max="9740" width="7.85546875" style="2" customWidth="1"/>
    <col min="9741" max="9741" width="7.7109375" style="2" customWidth="1"/>
    <col min="9742" max="9743" width="8.85546875" style="2" customWidth="1"/>
    <col min="9744" max="9744" width="7.5703125" style="2" customWidth="1"/>
    <col min="9745" max="9745" width="9" style="2" customWidth="1"/>
    <col min="9746" max="9746" width="8" style="2" customWidth="1"/>
    <col min="9747" max="9747" width="15.5703125" style="2" customWidth="1"/>
    <col min="9748" max="9748" width="4.85546875" style="2" customWidth="1"/>
    <col min="9749" max="9749" width="7.5703125" style="2" customWidth="1"/>
    <col min="9750" max="9750" width="9.140625" style="2"/>
    <col min="9751" max="9751" width="8.42578125" style="2" customWidth="1"/>
    <col min="9752" max="9752" width="7" style="2" customWidth="1"/>
    <col min="9753" max="9753" width="8.28515625" style="2" customWidth="1"/>
    <col min="9754" max="9754" width="8.7109375" style="2" customWidth="1"/>
    <col min="9755" max="9987" width="9.140625" style="2"/>
    <col min="9988" max="9988" width="3.85546875" style="2" customWidth="1"/>
    <col min="9989" max="9989" width="35.85546875" style="2" customWidth="1"/>
    <col min="9990" max="9990" width="7.5703125" style="2" customWidth="1"/>
    <col min="9991" max="9992" width="7.7109375" style="2" customWidth="1"/>
    <col min="9993" max="9993" width="9.85546875" style="2" customWidth="1"/>
    <col min="9994" max="9994" width="9.7109375" style="2" customWidth="1"/>
    <col min="9995" max="9995" width="11.28515625" style="2" customWidth="1"/>
    <col min="9996" max="9996" width="7.85546875" style="2" customWidth="1"/>
    <col min="9997" max="9997" width="7.7109375" style="2" customWidth="1"/>
    <col min="9998" max="9999" width="8.85546875" style="2" customWidth="1"/>
    <col min="10000" max="10000" width="7.5703125" style="2" customWidth="1"/>
    <col min="10001" max="10001" width="9" style="2" customWidth="1"/>
    <col min="10002" max="10002" width="8" style="2" customWidth="1"/>
    <col min="10003" max="10003" width="15.5703125" style="2" customWidth="1"/>
    <col min="10004" max="10004" width="4.85546875" style="2" customWidth="1"/>
    <col min="10005" max="10005" width="7.5703125" style="2" customWidth="1"/>
    <col min="10006" max="10006" width="9.140625" style="2"/>
    <col min="10007" max="10007" width="8.42578125" style="2" customWidth="1"/>
    <col min="10008" max="10008" width="7" style="2" customWidth="1"/>
    <col min="10009" max="10009" width="8.28515625" style="2" customWidth="1"/>
    <col min="10010" max="10010" width="8.7109375" style="2" customWidth="1"/>
    <col min="10011" max="10243" width="9.140625" style="2"/>
    <col min="10244" max="10244" width="3.85546875" style="2" customWidth="1"/>
    <col min="10245" max="10245" width="35.85546875" style="2" customWidth="1"/>
    <col min="10246" max="10246" width="7.5703125" style="2" customWidth="1"/>
    <col min="10247" max="10248" width="7.7109375" style="2" customWidth="1"/>
    <col min="10249" max="10249" width="9.85546875" style="2" customWidth="1"/>
    <col min="10250" max="10250" width="9.7109375" style="2" customWidth="1"/>
    <col min="10251" max="10251" width="11.28515625" style="2" customWidth="1"/>
    <col min="10252" max="10252" width="7.85546875" style="2" customWidth="1"/>
    <col min="10253" max="10253" width="7.7109375" style="2" customWidth="1"/>
    <col min="10254" max="10255" width="8.85546875" style="2" customWidth="1"/>
    <col min="10256" max="10256" width="7.5703125" style="2" customWidth="1"/>
    <col min="10257" max="10257" width="9" style="2" customWidth="1"/>
    <col min="10258" max="10258" width="8" style="2" customWidth="1"/>
    <col min="10259" max="10259" width="15.5703125" style="2" customWidth="1"/>
    <col min="10260" max="10260" width="4.85546875" style="2" customWidth="1"/>
    <col min="10261" max="10261" width="7.5703125" style="2" customWidth="1"/>
    <col min="10262" max="10262" width="9.140625" style="2"/>
    <col min="10263" max="10263" width="8.42578125" style="2" customWidth="1"/>
    <col min="10264" max="10264" width="7" style="2" customWidth="1"/>
    <col min="10265" max="10265" width="8.28515625" style="2" customWidth="1"/>
    <col min="10266" max="10266" width="8.7109375" style="2" customWidth="1"/>
    <col min="10267" max="10499" width="9.140625" style="2"/>
    <col min="10500" max="10500" width="3.85546875" style="2" customWidth="1"/>
    <col min="10501" max="10501" width="35.85546875" style="2" customWidth="1"/>
    <col min="10502" max="10502" width="7.5703125" style="2" customWidth="1"/>
    <col min="10503" max="10504" width="7.7109375" style="2" customWidth="1"/>
    <col min="10505" max="10505" width="9.85546875" style="2" customWidth="1"/>
    <col min="10506" max="10506" width="9.7109375" style="2" customWidth="1"/>
    <col min="10507" max="10507" width="11.28515625" style="2" customWidth="1"/>
    <col min="10508" max="10508" width="7.85546875" style="2" customWidth="1"/>
    <col min="10509" max="10509" width="7.7109375" style="2" customWidth="1"/>
    <col min="10510" max="10511" width="8.85546875" style="2" customWidth="1"/>
    <col min="10512" max="10512" width="7.5703125" style="2" customWidth="1"/>
    <col min="10513" max="10513" width="9" style="2" customWidth="1"/>
    <col min="10514" max="10514" width="8" style="2" customWidth="1"/>
    <col min="10515" max="10515" width="15.5703125" style="2" customWidth="1"/>
    <col min="10516" max="10516" width="4.85546875" style="2" customWidth="1"/>
    <col min="10517" max="10517" width="7.5703125" style="2" customWidth="1"/>
    <col min="10518" max="10518" width="9.140625" style="2"/>
    <col min="10519" max="10519" width="8.42578125" style="2" customWidth="1"/>
    <col min="10520" max="10520" width="7" style="2" customWidth="1"/>
    <col min="10521" max="10521" width="8.28515625" style="2" customWidth="1"/>
    <col min="10522" max="10522" width="8.7109375" style="2" customWidth="1"/>
    <col min="10523" max="10755" width="9.140625" style="2"/>
    <col min="10756" max="10756" width="3.85546875" style="2" customWidth="1"/>
    <col min="10757" max="10757" width="35.85546875" style="2" customWidth="1"/>
    <col min="10758" max="10758" width="7.5703125" style="2" customWidth="1"/>
    <col min="10759" max="10760" width="7.7109375" style="2" customWidth="1"/>
    <col min="10761" max="10761" width="9.85546875" style="2" customWidth="1"/>
    <col min="10762" max="10762" width="9.7109375" style="2" customWidth="1"/>
    <col min="10763" max="10763" width="11.28515625" style="2" customWidth="1"/>
    <col min="10764" max="10764" width="7.85546875" style="2" customWidth="1"/>
    <col min="10765" max="10765" width="7.7109375" style="2" customWidth="1"/>
    <col min="10766" max="10767" width="8.85546875" style="2" customWidth="1"/>
    <col min="10768" max="10768" width="7.5703125" style="2" customWidth="1"/>
    <col min="10769" max="10769" width="9" style="2" customWidth="1"/>
    <col min="10770" max="10770" width="8" style="2" customWidth="1"/>
    <col min="10771" max="10771" width="15.5703125" style="2" customWidth="1"/>
    <col min="10772" max="10772" width="4.85546875" style="2" customWidth="1"/>
    <col min="10773" max="10773" width="7.5703125" style="2" customWidth="1"/>
    <col min="10774" max="10774" width="9.140625" style="2"/>
    <col min="10775" max="10775" width="8.42578125" style="2" customWidth="1"/>
    <col min="10776" max="10776" width="7" style="2" customWidth="1"/>
    <col min="10777" max="10777" width="8.28515625" style="2" customWidth="1"/>
    <col min="10778" max="10778" width="8.7109375" style="2" customWidth="1"/>
    <col min="10779" max="11011" width="9.140625" style="2"/>
    <col min="11012" max="11012" width="3.85546875" style="2" customWidth="1"/>
    <col min="11013" max="11013" width="35.85546875" style="2" customWidth="1"/>
    <col min="11014" max="11014" width="7.5703125" style="2" customWidth="1"/>
    <col min="11015" max="11016" width="7.7109375" style="2" customWidth="1"/>
    <col min="11017" max="11017" width="9.85546875" style="2" customWidth="1"/>
    <col min="11018" max="11018" width="9.7109375" style="2" customWidth="1"/>
    <col min="11019" max="11019" width="11.28515625" style="2" customWidth="1"/>
    <col min="11020" max="11020" width="7.85546875" style="2" customWidth="1"/>
    <col min="11021" max="11021" width="7.7109375" style="2" customWidth="1"/>
    <col min="11022" max="11023" width="8.85546875" style="2" customWidth="1"/>
    <col min="11024" max="11024" width="7.5703125" style="2" customWidth="1"/>
    <col min="11025" max="11025" width="9" style="2" customWidth="1"/>
    <col min="11026" max="11026" width="8" style="2" customWidth="1"/>
    <col min="11027" max="11027" width="15.5703125" style="2" customWidth="1"/>
    <col min="11028" max="11028" width="4.85546875" style="2" customWidth="1"/>
    <col min="11029" max="11029" width="7.5703125" style="2" customWidth="1"/>
    <col min="11030" max="11030" width="9.140625" style="2"/>
    <col min="11031" max="11031" width="8.42578125" style="2" customWidth="1"/>
    <col min="11032" max="11032" width="7" style="2" customWidth="1"/>
    <col min="11033" max="11033" width="8.28515625" style="2" customWidth="1"/>
    <col min="11034" max="11034" width="8.7109375" style="2" customWidth="1"/>
    <col min="11035" max="11267" width="9.140625" style="2"/>
    <col min="11268" max="11268" width="3.85546875" style="2" customWidth="1"/>
    <col min="11269" max="11269" width="35.85546875" style="2" customWidth="1"/>
    <col min="11270" max="11270" width="7.5703125" style="2" customWidth="1"/>
    <col min="11271" max="11272" width="7.7109375" style="2" customWidth="1"/>
    <col min="11273" max="11273" width="9.85546875" style="2" customWidth="1"/>
    <col min="11274" max="11274" width="9.7109375" style="2" customWidth="1"/>
    <col min="11275" max="11275" width="11.28515625" style="2" customWidth="1"/>
    <col min="11276" max="11276" width="7.85546875" style="2" customWidth="1"/>
    <col min="11277" max="11277" width="7.7109375" style="2" customWidth="1"/>
    <col min="11278" max="11279" width="8.85546875" style="2" customWidth="1"/>
    <col min="11280" max="11280" width="7.5703125" style="2" customWidth="1"/>
    <col min="11281" max="11281" width="9" style="2" customWidth="1"/>
    <col min="11282" max="11282" width="8" style="2" customWidth="1"/>
    <col min="11283" max="11283" width="15.5703125" style="2" customWidth="1"/>
    <col min="11284" max="11284" width="4.85546875" style="2" customWidth="1"/>
    <col min="11285" max="11285" width="7.5703125" style="2" customWidth="1"/>
    <col min="11286" max="11286" width="9.140625" style="2"/>
    <col min="11287" max="11287" width="8.42578125" style="2" customWidth="1"/>
    <col min="11288" max="11288" width="7" style="2" customWidth="1"/>
    <col min="11289" max="11289" width="8.28515625" style="2" customWidth="1"/>
    <col min="11290" max="11290" width="8.7109375" style="2" customWidth="1"/>
    <col min="11291" max="11523" width="9.140625" style="2"/>
    <col min="11524" max="11524" width="3.85546875" style="2" customWidth="1"/>
    <col min="11525" max="11525" width="35.85546875" style="2" customWidth="1"/>
    <col min="11526" max="11526" width="7.5703125" style="2" customWidth="1"/>
    <col min="11527" max="11528" width="7.7109375" style="2" customWidth="1"/>
    <col min="11529" max="11529" width="9.85546875" style="2" customWidth="1"/>
    <col min="11530" max="11530" width="9.7109375" style="2" customWidth="1"/>
    <col min="11531" max="11531" width="11.28515625" style="2" customWidth="1"/>
    <col min="11532" max="11532" width="7.85546875" style="2" customWidth="1"/>
    <col min="11533" max="11533" width="7.7109375" style="2" customWidth="1"/>
    <col min="11534" max="11535" width="8.85546875" style="2" customWidth="1"/>
    <col min="11536" max="11536" width="7.5703125" style="2" customWidth="1"/>
    <col min="11537" max="11537" width="9" style="2" customWidth="1"/>
    <col min="11538" max="11538" width="8" style="2" customWidth="1"/>
    <col min="11539" max="11539" width="15.5703125" style="2" customWidth="1"/>
    <col min="11540" max="11540" width="4.85546875" style="2" customWidth="1"/>
    <col min="11541" max="11541" width="7.5703125" style="2" customWidth="1"/>
    <col min="11542" max="11542" width="9.140625" style="2"/>
    <col min="11543" max="11543" width="8.42578125" style="2" customWidth="1"/>
    <col min="11544" max="11544" width="7" style="2" customWidth="1"/>
    <col min="11545" max="11545" width="8.28515625" style="2" customWidth="1"/>
    <col min="11546" max="11546" width="8.7109375" style="2" customWidth="1"/>
    <col min="11547" max="11779" width="9.140625" style="2"/>
    <col min="11780" max="11780" width="3.85546875" style="2" customWidth="1"/>
    <col min="11781" max="11781" width="35.85546875" style="2" customWidth="1"/>
    <col min="11782" max="11782" width="7.5703125" style="2" customWidth="1"/>
    <col min="11783" max="11784" width="7.7109375" style="2" customWidth="1"/>
    <col min="11785" max="11785" width="9.85546875" style="2" customWidth="1"/>
    <col min="11786" max="11786" width="9.7109375" style="2" customWidth="1"/>
    <col min="11787" max="11787" width="11.28515625" style="2" customWidth="1"/>
    <col min="11788" max="11788" width="7.85546875" style="2" customWidth="1"/>
    <col min="11789" max="11789" width="7.7109375" style="2" customWidth="1"/>
    <col min="11790" max="11791" width="8.85546875" style="2" customWidth="1"/>
    <col min="11792" max="11792" width="7.5703125" style="2" customWidth="1"/>
    <col min="11793" max="11793" width="9" style="2" customWidth="1"/>
    <col min="11794" max="11794" width="8" style="2" customWidth="1"/>
    <col min="11795" max="11795" width="15.5703125" style="2" customWidth="1"/>
    <col min="11796" max="11796" width="4.85546875" style="2" customWidth="1"/>
    <col min="11797" max="11797" width="7.5703125" style="2" customWidth="1"/>
    <col min="11798" max="11798" width="9.140625" style="2"/>
    <col min="11799" max="11799" width="8.42578125" style="2" customWidth="1"/>
    <col min="11800" max="11800" width="7" style="2" customWidth="1"/>
    <col min="11801" max="11801" width="8.28515625" style="2" customWidth="1"/>
    <col min="11802" max="11802" width="8.7109375" style="2" customWidth="1"/>
    <col min="11803" max="12035" width="9.140625" style="2"/>
    <col min="12036" max="12036" width="3.85546875" style="2" customWidth="1"/>
    <col min="12037" max="12037" width="35.85546875" style="2" customWidth="1"/>
    <col min="12038" max="12038" width="7.5703125" style="2" customWidth="1"/>
    <col min="12039" max="12040" width="7.7109375" style="2" customWidth="1"/>
    <col min="12041" max="12041" width="9.85546875" style="2" customWidth="1"/>
    <col min="12042" max="12042" width="9.7109375" style="2" customWidth="1"/>
    <col min="12043" max="12043" width="11.28515625" style="2" customWidth="1"/>
    <col min="12044" max="12044" width="7.85546875" style="2" customWidth="1"/>
    <col min="12045" max="12045" width="7.7109375" style="2" customWidth="1"/>
    <col min="12046" max="12047" width="8.85546875" style="2" customWidth="1"/>
    <col min="12048" max="12048" width="7.5703125" style="2" customWidth="1"/>
    <col min="12049" max="12049" width="9" style="2" customWidth="1"/>
    <col min="12050" max="12050" width="8" style="2" customWidth="1"/>
    <col min="12051" max="12051" width="15.5703125" style="2" customWidth="1"/>
    <col min="12052" max="12052" width="4.85546875" style="2" customWidth="1"/>
    <col min="12053" max="12053" width="7.5703125" style="2" customWidth="1"/>
    <col min="12054" max="12054" width="9.140625" style="2"/>
    <col min="12055" max="12055" width="8.42578125" style="2" customWidth="1"/>
    <col min="12056" max="12056" width="7" style="2" customWidth="1"/>
    <col min="12057" max="12057" width="8.28515625" style="2" customWidth="1"/>
    <col min="12058" max="12058" width="8.7109375" style="2" customWidth="1"/>
    <col min="12059" max="12291" width="9.140625" style="2"/>
    <col min="12292" max="12292" width="3.85546875" style="2" customWidth="1"/>
    <col min="12293" max="12293" width="35.85546875" style="2" customWidth="1"/>
    <col min="12294" max="12294" width="7.5703125" style="2" customWidth="1"/>
    <col min="12295" max="12296" width="7.7109375" style="2" customWidth="1"/>
    <col min="12297" max="12297" width="9.85546875" style="2" customWidth="1"/>
    <col min="12298" max="12298" width="9.7109375" style="2" customWidth="1"/>
    <col min="12299" max="12299" width="11.28515625" style="2" customWidth="1"/>
    <col min="12300" max="12300" width="7.85546875" style="2" customWidth="1"/>
    <col min="12301" max="12301" width="7.7109375" style="2" customWidth="1"/>
    <col min="12302" max="12303" width="8.85546875" style="2" customWidth="1"/>
    <col min="12304" max="12304" width="7.5703125" style="2" customWidth="1"/>
    <col min="12305" max="12305" width="9" style="2" customWidth="1"/>
    <col min="12306" max="12306" width="8" style="2" customWidth="1"/>
    <col min="12307" max="12307" width="15.5703125" style="2" customWidth="1"/>
    <col min="12308" max="12308" width="4.85546875" style="2" customWidth="1"/>
    <col min="12309" max="12309" width="7.5703125" style="2" customWidth="1"/>
    <col min="12310" max="12310" width="9.140625" style="2"/>
    <col min="12311" max="12311" width="8.42578125" style="2" customWidth="1"/>
    <col min="12312" max="12312" width="7" style="2" customWidth="1"/>
    <col min="12313" max="12313" width="8.28515625" style="2" customWidth="1"/>
    <col min="12314" max="12314" width="8.7109375" style="2" customWidth="1"/>
    <col min="12315" max="12547" width="9.140625" style="2"/>
    <col min="12548" max="12548" width="3.85546875" style="2" customWidth="1"/>
    <col min="12549" max="12549" width="35.85546875" style="2" customWidth="1"/>
    <col min="12550" max="12550" width="7.5703125" style="2" customWidth="1"/>
    <col min="12551" max="12552" width="7.7109375" style="2" customWidth="1"/>
    <col min="12553" max="12553" width="9.85546875" style="2" customWidth="1"/>
    <col min="12554" max="12554" width="9.7109375" style="2" customWidth="1"/>
    <col min="12555" max="12555" width="11.28515625" style="2" customWidth="1"/>
    <col min="12556" max="12556" width="7.85546875" style="2" customWidth="1"/>
    <col min="12557" max="12557" width="7.7109375" style="2" customWidth="1"/>
    <col min="12558" max="12559" width="8.85546875" style="2" customWidth="1"/>
    <col min="12560" max="12560" width="7.5703125" style="2" customWidth="1"/>
    <col min="12561" max="12561" width="9" style="2" customWidth="1"/>
    <col min="12562" max="12562" width="8" style="2" customWidth="1"/>
    <col min="12563" max="12563" width="15.5703125" style="2" customWidth="1"/>
    <col min="12564" max="12564" width="4.85546875" style="2" customWidth="1"/>
    <col min="12565" max="12565" width="7.5703125" style="2" customWidth="1"/>
    <col min="12566" max="12566" width="9.140625" style="2"/>
    <col min="12567" max="12567" width="8.42578125" style="2" customWidth="1"/>
    <col min="12568" max="12568" width="7" style="2" customWidth="1"/>
    <col min="12569" max="12569" width="8.28515625" style="2" customWidth="1"/>
    <col min="12570" max="12570" width="8.7109375" style="2" customWidth="1"/>
    <col min="12571" max="12803" width="9.140625" style="2"/>
    <col min="12804" max="12804" width="3.85546875" style="2" customWidth="1"/>
    <col min="12805" max="12805" width="35.85546875" style="2" customWidth="1"/>
    <col min="12806" max="12806" width="7.5703125" style="2" customWidth="1"/>
    <col min="12807" max="12808" width="7.7109375" style="2" customWidth="1"/>
    <col min="12809" max="12809" width="9.85546875" style="2" customWidth="1"/>
    <col min="12810" max="12810" width="9.7109375" style="2" customWidth="1"/>
    <col min="12811" max="12811" width="11.28515625" style="2" customWidth="1"/>
    <col min="12812" max="12812" width="7.85546875" style="2" customWidth="1"/>
    <col min="12813" max="12813" width="7.7109375" style="2" customWidth="1"/>
    <col min="12814" max="12815" width="8.85546875" style="2" customWidth="1"/>
    <col min="12816" max="12816" width="7.5703125" style="2" customWidth="1"/>
    <col min="12817" max="12817" width="9" style="2" customWidth="1"/>
    <col min="12818" max="12818" width="8" style="2" customWidth="1"/>
    <col min="12819" max="12819" width="15.5703125" style="2" customWidth="1"/>
    <col min="12820" max="12820" width="4.85546875" style="2" customWidth="1"/>
    <col min="12821" max="12821" width="7.5703125" style="2" customWidth="1"/>
    <col min="12822" max="12822" width="9.140625" style="2"/>
    <col min="12823" max="12823" width="8.42578125" style="2" customWidth="1"/>
    <col min="12824" max="12824" width="7" style="2" customWidth="1"/>
    <col min="12825" max="12825" width="8.28515625" style="2" customWidth="1"/>
    <col min="12826" max="12826" width="8.7109375" style="2" customWidth="1"/>
    <col min="12827" max="13059" width="9.140625" style="2"/>
    <col min="13060" max="13060" width="3.85546875" style="2" customWidth="1"/>
    <col min="13061" max="13061" width="35.85546875" style="2" customWidth="1"/>
    <col min="13062" max="13062" width="7.5703125" style="2" customWidth="1"/>
    <col min="13063" max="13064" width="7.7109375" style="2" customWidth="1"/>
    <col min="13065" max="13065" width="9.85546875" style="2" customWidth="1"/>
    <col min="13066" max="13066" width="9.7109375" style="2" customWidth="1"/>
    <col min="13067" max="13067" width="11.28515625" style="2" customWidth="1"/>
    <col min="13068" max="13068" width="7.85546875" style="2" customWidth="1"/>
    <col min="13069" max="13069" width="7.7109375" style="2" customWidth="1"/>
    <col min="13070" max="13071" width="8.85546875" style="2" customWidth="1"/>
    <col min="13072" max="13072" width="7.5703125" style="2" customWidth="1"/>
    <col min="13073" max="13073" width="9" style="2" customWidth="1"/>
    <col min="13074" max="13074" width="8" style="2" customWidth="1"/>
    <col min="13075" max="13075" width="15.5703125" style="2" customWidth="1"/>
    <col min="13076" max="13076" width="4.85546875" style="2" customWidth="1"/>
    <col min="13077" max="13077" width="7.5703125" style="2" customWidth="1"/>
    <col min="13078" max="13078" width="9.140625" style="2"/>
    <col min="13079" max="13079" width="8.42578125" style="2" customWidth="1"/>
    <col min="13080" max="13080" width="7" style="2" customWidth="1"/>
    <col min="13081" max="13081" width="8.28515625" style="2" customWidth="1"/>
    <col min="13082" max="13082" width="8.7109375" style="2" customWidth="1"/>
    <col min="13083" max="13315" width="9.140625" style="2"/>
    <col min="13316" max="13316" width="3.85546875" style="2" customWidth="1"/>
    <col min="13317" max="13317" width="35.85546875" style="2" customWidth="1"/>
    <col min="13318" max="13318" width="7.5703125" style="2" customWidth="1"/>
    <col min="13319" max="13320" width="7.7109375" style="2" customWidth="1"/>
    <col min="13321" max="13321" width="9.85546875" style="2" customWidth="1"/>
    <col min="13322" max="13322" width="9.7109375" style="2" customWidth="1"/>
    <col min="13323" max="13323" width="11.28515625" style="2" customWidth="1"/>
    <col min="13324" max="13324" width="7.85546875" style="2" customWidth="1"/>
    <col min="13325" max="13325" width="7.7109375" style="2" customWidth="1"/>
    <col min="13326" max="13327" width="8.85546875" style="2" customWidth="1"/>
    <col min="13328" max="13328" width="7.5703125" style="2" customWidth="1"/>
    <col min="13329" max="13329" width="9" style="2" customWidth="1"/>
    <col min="13330" max="13330" width="8" style="2" customWidth="1"/>
    <col min="13331" max="13331" width="15.5703125" style="2" customWidth="1"/>
    <col min="13332" max="13332" width="4.85546875" style="2" customWidth="1"/>
    <col min="13333" max="13333" width="7.5703125" style="2" customWidth="1"/>
    <col min="13334" max="13334" width="9.140625" style="2"/>
    <col min="13335" max="13335" width="8.42578125" style="2" customWidth="1"/>
    <col min="13336" max="13336" width="7" style="2" customWidth="1"/>
    <col min="13337" max="13337" width="8.28515625" style="2" customWidth="1"/>
    <col min="13338" max="13338" width="8.7109375" style="2" customWidth="1"/>
    <col min="13339" max="13571" width="9.140625" style="2"/>
    <col min="13572" max="13572" width="3.85546875" style="2" customWidth="1"/>
    <col min="13573" max="13573" width="35.85546875" style="2" customWidth="1"/>
    <col min="13574" max="13574" width="7.5703125" style="2" customWidth="1"/>
    <col min="13575" max="13576" width="7.7109375" style="2" customWidth="1"/>
    <col min="13577" max="13577" width="9.85546875" style="2" customWidth="1"/>
    <col min="13578" max="13578" width="9.7109375" style="2" customWidth="1"/>
    <col min="13579" max="13579" width="11.28515625" style="2" customWidth="1"/>
    <col min="13580" max="13580" width="7.85546875" style="2" customWidth="1"/>
    <col min="13581" max="13581" width="7.7109375" style="2" customWidth="1"/>
    <col min="13582" max="13583" width="8.85546875" style="2" customWidth="1"/>
    <col min="13584" max="13584" width="7.5703125" style="2" customWidth="1"/>
    <col min="13585" max="13585" width="9" style="2" customWidth="1"/>
    <col min="13586" max="13586" width="8" style="2" customWidth="1"/>
    <col min="13587" max="13587" width="15.5703125" style="2" customWidth="1"/>
    <col min="13588" max="13588" width="4.85546875" style="2" customWidth="1"/>
    <col min="13589" max="13589" width="7.5703125" style="2" customWidth="1"/>
    <col min="13590" max="13590" width="9.140625" style="2"/>
    <col min="13591" max="13591" width="8.42578125" style="2" customWidth="1"/>
    <col min="13592" max="13592" width="7" style="2" customWidth="1"/>
    <col min="13593" max="13593" width="8.28515625" style="2" customWidth="1"/>
    <col min="13594" max="13594" width="8.7109375" style="2" customWidth="1"/>
    <col min="13595" max="13827" width="9.140625" style="2"/>
    <col min="13828" max="13828" width="3.85546875" style="2" customWidth="1"/>
    <col min="13829" max="13829" width="35.85546875" style="2" customWidth="1"/>
    <col min="13830" max="13830" width="7.5703125" style="2" customWidth="1"/>
    <col min="13831" max="13832" width="7.7109375" style="2" customWidth="1"/>
    <col min="13833" max="13833" width="9.85546875" style="2" customWidth="1"/>
    <col min="13834" max="13834" width="9.7109375" style="2" customWidth="1"/>
    <col min="13835" max="13835" width="11.28515625" style="2" customWidth="1"/>
    <col min="13836" max="13836" width="7.85546875" style="2" customWidth="1"/>
    <col min="13837" max="13837" width="7.7109375" style="2" customWidth="1"/>
    <col min="13838" max="13839" width="8.85546875" style="2" customWidth="1"/>
    <col min="13840" max="13840" width="7.5703125" style="2" customWidth="1"/>
    <col min="13841" max="13841" width="9" style="2" customWidth="1"/>
    <col min="13842" max="13842" width="8" style="2" customWidth="1"/>
    <col min="13843" max="13843" width="15.5703125" style="2" customWidth="1"/>
    <col min="13844" max="13844" width="4.85546875" style="2" customWidth="1"/>
    <col min="13845" max="13845" width="7.5703125" style="2" customWidth="1"/>
    <col min="13846" max="13846" width="9.140625" style="2"/>
    <col min="13847" max="13847" width="8.42578125" style="2" customWidth="1"/>
    <col min="13848" max="13848" width="7" style="2" customWidth="1"/>
    <col min="13849" max="13849" width="8.28515625" style="2" customWidth="1"/>
    <col min="13850" max="13850" width="8.7109375" style="2" customWidth="1"/>
    <col min="13851" max="14083" width="9.140625" style="2"/>
    <col min="14084" max="14084" width="3.85546875" style="2" customWidth="1"/>
    <col min="14085" max="14085" width="35.85546875" style="2" customWidth="1"/>
    <col min="14086" max="14086" width="7.5703125" style="2" customWidth="1"/>
    <col min="14087" max="14088" width="7.7109375" style="2" customWidth="1"/>
    <col min="14089" max="14089" width="9.85546875" style="2" customWidth="1"/>
    <col min="14090" max="14090" width="9.7109375" style="2" customWidth="1"/>
    <col min="14091" max="14091" width="11.28515625" style="2" customWidth="1"/>
    <col min="14092" max="14092" width="7.85546875" style="2" customWidth="1"/>
    <col min="14093" max="14093" width="7.7109375" style="2" customWidth="1"/>
    <col min="14094" max="14095" width="8.85546875" style="2" customWidth="1"/>
    <col min="14096" max="14096" width="7.5703125" style="2" customWidth="1"/>
    <col min="14097" max="14097" width="9" style="2" customWidth="1"/>
    <col min="14098" max="14098" width="8" style="2" customWidth="1"/>
    <col min="14099" max="14099" width="15.5703125" style="2" customWidth="1"/>
    <col min="14100" max="14100" width="4.85546875" style="2" customWidth="1"/>
    <col min="14101" max="14101" width="7.5703125" style="2" customWidth="1"/>
    <col min="14102" max="14102" width="9.140625" style="2"/>
    <col min="14103" max="14103" width="8.42578125" style="2" customWidth="1"/>
    <col min="14104" max="14104" width="7" style="2" customWidth="1"/>
    <col min="14105" max="14105" width="8.28515625" style="2" customWidth="1"/>
    <col min="14106" max="14106" width="8.7109375" style="2" customWidth="1"/>
    <col min="14107" max="14339" width="9.140625" style="2"/>
    <col min="14340" max="14340" width="3.85546875" style="2" customWidth="1"/>
    <col min="14341" max="14341" width="35.85546875" style="2" customWidth="1"/>
    <col min="14342" max="14342" width="7.5703125" style="2" customWidth="1"/>
    <col min="14343" max="14344" width="7.7109375" style="2" customWidth="1"/>
    <col min="14345" max="14345" width="9.85546875" style="2" customWidth="1"/>
    <col min="14346" max="14346" width="9.7109375" style="2" customWidth="1"/>
    <col min="14347" max="14347" width="11.28515625" style="2" customWidth="1"/>
    <col min="14348" max="14348" width="7.85546875" style="2" customWidth="1"/>
    <col min="14349" max="14349" width="7.7109375" style="2" customWidth="1"/>
    <col min="14350" max="14351" width="8.85546875" style="2" customWidth="1"/>
    <col min="14352" max="14352" width="7.5703125" style="2" customWidth="1"/>
    <col min="14353" max="14353" width="9" style="2" customWidth="1"/>
    <col min="14354" max="14354" width="8" style="2" customWidth="1"/>
    <col min="14355" max="14355" width="15.5703125" style="2" customWidth="1"/>
    <col min="14356" max="14356" width="4.85546875" style="2" customWidth="1"/>
    <col min="14357" max="14357" width="7.5703125" style="2" customWidth="1"/>
    <col min="14358" max="14358" width="9.140625" style="2"/>
    <col min="14359" max="14359" width="8.42578125" style="2" customWidth="1"/>
    <col min="14360" max="14360" width="7" style="2" customWidth="1"/>
    <col min="14361" max="14361" width="8.28515625" style="2" customWidth="1"/>
    <col min="14362" max="14362" width="8.7109375" style="2" customWidth="1"/>
    <col min="14363" max="14595" width="9.140625" style="2"/>
    <col min="14596" max="14596" width="3.85546875" style="2" customWidth="1"/>
    <col min="14597" max="14597" width="35.85546875" style="2" customWidth="1"/>
    <col min="14598" max="14598" width="7.5703125" style="2" customWidth="1"/>
    <col min="14599" max="14600" width="7.7109375" style="2" customWidth="1"/>
    <col min="14601" max="14601" width="9.85546875" style="2" customWidth="1"/>
    <col min="14602" max="14602" width="9.7109375" style="2" customWidth="1"/>
    <col min="14603" max="14603" width="11.28515625" style="2" customWidth="1"/>
    <col min="14604" max="14604" width="7.85546875" style="2" customWidth="1"/>
    <col min="14605" max="14605" width="7.7109375" style="2" customWidth="1"/>
    <col min="14606" max="14607" width="8.85546875" style="2" customWidth="1"/>
    <col min="14608" max="14608" width="7.5703125" style="2" customWidth="1"/>
    <col min="14609" max="14609" width="9" style="2" customWidth="1"/>
    <col min="14610" max="14610" width="8" style="2" customWidth="1"/>
    <col min="14611" max="14611" width="15.5703125" style="2" customWidth="1"/>
    <col min="14612" max="14612" width="4.85546875" style="2" customWidth="1"/>
    <col min="14613" max="14613" width="7.5703125" style="2" customWidth="1"/>
    <col min="14614" max="14614" width="9.140625" style="2"/>
    <col min="14615" max="14615" width="8.42578125" style="2" customWidth="1"/>
    <col min="14616" max="14616" width="7" style="2" customWidth="1"/>
    <col min="14617" max="14617" width="8.28515625" style="2" customWidth="1"/>
    <col min="14618" max="14618" width="8.7109375" style="2" customWidth="1"/>
    <col min="14619" max="14851" width="9.140625" style="2"/>
    <col min="14852" max="14852" width="3.85546875" style="2" customWidth="1"/>
    <col min="14853" max="14853" width="35.85546875" style="2" customWidth="1"/>
    <col min="14854" max="14854" width="7.5703125" style="2" customWidth="1"/>
    <col min="14855" max="14856" width="7.7109375" style="2" customWidth="1"/>
    <col min="14857" max="14857" width="9.85546875" style="2" customWidth="1"/>
    <col min="14858" max="14858" width="9.7109375" style="2" customWidth="1"/>
    <col min="14859" max="14859" width="11.28515625" style="2" customWidth="1"/>
    <col min="14860" max="14860" width="7.85546875" style="2" customWidth="1"/>
    <col min="14861" max="14861" width="7.7109375" style="2" customWidth="1"/>
    <col min="14862" max="14863" width="8.85546875" style="2" customWidth="1"/>
    <col min="14864" max="14864" width="7.5703125" style="2" customWidth="1"/>
    <col min="14865" max="14865" width="9" style="2" customWidth="1"/>
    <col min="14866" max="14866" width="8" style="2" customWidth="1"/>
    <col min="14867" max="14867" width="15.5703125" style="2" customWidth="1"/>
    <col min="14868" max="14868" width="4.85546875" style="2" customWidth="1"/>
    <col min="14869" max="14869" width="7.5703125" style="2" customWidth="1"/>
    <col min="14870" max="14870" width="9.140625" style="2"/>
    <col min="14871" max="14871" width="8.42578125" style="2" customWidth="1"/>
    <col min="14872" max="14872" width="7" style="2" customWidth="1"/>
    <col min="14873" max="14873" width="8.28515625" style="2" customWidth="1"/>
    <col min="14874" max="14874" width="8.7109375" style="2" customWidth="1"/>
    <col min="14875" max="15107" width="9.140625" style="2"/>
    <col min="15108" max="15108" width="3.85546875" style="2" customWidth="1"/>
    <col min="15109" max="15109" width="35.85546875" style="2" customWidth="1"/>
    <col min="15110" max="15110" width="7.5703125" style="2" customWidth="1"/>
    <col min="15111" max="15112" width="7.7109375" style="2" customWidth="1"/>
    <col min="15113" max="15113" width="9.85546875" style="2" customWidth="1"/>
    <col min="15114" max="15114" width="9.7109375" style="2" customWidth="1"/>
    <col min="15115" max="15115" width="11.28515625" style="2" customWidth="1"/>
    <col min="15116" max="15116" width="7.85546875" style="2" customWidth="1"/>
    <col min="15117" max="15117" width="7.7109375" style="2" customWidth="1"/>
    <col min="15118" max="15119" width="8.85546875" style="2" customWidth="1"/>
    <col min="15120" max="15120" width="7.5703125" style="2" customWidth="1"/>
    <col min="15121" max="15121" width="9" style="2" customWidth="1"/>
    <col min="15122" max="15122" width="8" style="2" customWidth="1"/>
    <col min="15123" max="15123" width="15.5703125" style="2" customWidth="1"/>
    <col min="15124" max="15124" width="4.85546875" style="2" customWidth="1"/>
    <col min="15125" max="15125" width="7.5703125" style="2" customWidth="1"/>
    <col min="15126" max="15126" width="9.140625" style="2"/>
    <col min="15127" max="15127" width="8.42578125" style="2" customWidth="1"/>
    <col min="15128" max="15128" width="7" style="2" customWidth="1"/>
    <col min="15129" max="15129" width="8.28515625" style="2" customWidth="1"/>
    <col min="15130" max="15130" width="8.7109375" style="2" customWidth="1"/>
    <col min="15131" max="15363" width="9.140625" style="2"/>
    <col min="15364" max="15364" width="3.85546875" style="2" customWidth="1"/>
    <col min="15365" max="15365" width="35.85546875" style="2" customWidth="1"/>
    <col min="15366" max="15366" width="7.5703125" style="2" customWidth="1"/>
    <col min="15367" max="15368" width="7.7109375" style="2" customWidth="1"/>
    <col min="15369" max="15369" width="9.85546875" style="2" customWidth="1"/>
    <col min="15370" max="15370" width="9.7109375" style="2" customWidth="1"/>
    <col min="15371" max="15371" width="11.28515625" style="2" customWidth="1"/>
    <col min="15372" max="15372" width="7.85546875" style="2" customWidth="1"/>
    <col min="15373" max="15373" width="7.7109375" style="2" customWidth="1"/>
    <col min="15374" max="15375" width="8.85546875" style="2" customWidth="1"/>
    <col min="15376" max="15376" width="7.5703125" style="2" customWidth="1"/>
    <col min="15377" max="15377" width="9" style="2" customWidth="1"/>
    <col min="15378" max="15378" width="8" style="2" customWidth="1"/>
    <col min="15379" max="15379" width="15.5703125" style="2" customWidth="1"/>
    <col min="15380" max="15380" width="4.85546875" style="2" customWidth="1"/>
    <col min="15381" max="15381" width="7.5703125" style="2" customWidth="1"/>
    <col min="15382" max="15382" width="9.140625" style="2"/>
    <col min="15383" max="15383" width="8.42578125" style="2" customWidth="1"/>
    <col min="15384" max="15384" width="7" style="2" customWidth="1"/>
    <col min="15385" max="15385" width="8.28515625" style="2" customWidth="1"/>
    <col min="15386" max="15386" width="8.7109375" style="2" customWidth="1"/>
    <col min="15387" max="15619" width="9.140625" style="2"/>
    <col min="15620" max="15620" width="3.85546875" style="2" customWidth="1"/>
    <col min="15621" max="15621" width="35.85546875" style="2" customWidth="1"/>
    <col min="15622" max="15622" width="7.5703125" style="2" customWidth="1"/>
    <col min="15623" max="15624" width="7.7109375" style="2" customWidth="1"/>
    <col min="15625" max="15625" width="9.85546875" style="2" customWidth="1"/>
    <col min="15626" max="15626" width="9.7109375" style="2" customWidth="1"/>
    <col min="15627" max="15627" width="11.28515625" style="2" customWidth="1"/>
    <col min="15628" max="15628" width="7.85546875" style="2" customWidth="1"/>
    <col min="15629" max="15629" width="7.7109375" style="2" customWidth="1"/>
    <col min="15630" max="15631" width="8.85546875" style="2" customWidth="1"/>
    <col min="15632" max="15632" width="7.5703125" style="2" customWidth="1"/>
    <col min="15633" max="15633" width="9" style="2" customWidth="1"/>
    <col min="15634" max="15634" width="8" style="2" customWidth="1"/>
    <col min="15635" max="15635" width="15.5703125" style="2" customWidth="1"/>
    <col min="15636" max="15636" width="4.85546875" style="2" customWidth="1"/>
    <col min="15637" max="15637" width="7.5703125" style="2" customWidth="1"/>
    <col min="15638" max="15638" width="9.140625" style="2"/>
    <col min="15639" max="15639" width="8.42578125" style="2" customWidth="1"/>
    <col min="15640" max="15640" width="7" style="2" customWidth="1"/>
    <col min="15641" max="15641" width="8.28515625" style="2" customWidth="1"/>
    <col min="15642" max="15642" width="8.7109375" style="2" customWidth="1"/>
    <col min="15643" max="15875" width="9.140625" style="2"/>
    <col min="15876" max="15876" width="3.85546875" style="2" customWidth="1"/>
    <col min="15877" max="15877" width="35.85546875" style="2" customWidth="1"/>
    <col min="15878" max="15878" width="7.5703125" style="2" customWidth="1"/>
    <col min="15879" max="15880" width="7.7109375" style="2" customWidth="1"/>
    <col min="15881" max="15881" width="9.85546875" style="2" customWidth="1"/>
    <col min="15882" max="15882" width="9.7109375" style="2" customWidth="1"/>
    <col min="15883" max="15883" width="11.28515625" style="2" customWidth="1"/>
    <col min="15884" max="15884" width="7.85546875" style="2" customWidth="1"/>
    <col min="15885" max="15885" width="7.7109375" style="2" customWidth="1"/>
    <col min="15886" max="15887" width="8.85546875" style="2" customWidth="1"/>
    <col min="15888" max="15888" width="7.5703125" style="2" customWidth="1"/>
    <col min="15889" max="15889" width="9" style="2" customWidth="1"/>
    <col min="15890" max="15890" width="8" style="2" customWidth="1"/>
    <col min="15891" max="15891" width="15.5703125" style="2" customWidth="1"/>
    <col min="15892" max="15892" width="4.85546875" style="2" customWidth="1"/>
    <col min="15893" max="15893" width="7.5703125" style="2" customWidth="1"/>
    <col min="15894" max="15894" width="9.140625" style="2"/>
    <col min="15895" max="15895" width="8.42578125" style="2" customWidth="1"/>
    <col min="15896" max="15896" width="7" style="2" customWidth="1"/>
    <col min="15897" max="15897" width="8.28515625" style="2" customWidth="1"/>
    <col min="15898" max="15898" width="8.7109375" style="2" customWidth="1"/>
    <col min="15899" max="16131" width="9.140625" style="2"/>
    <col min="16132" max="16132" width="3.85546875" style="2" customWidth="1"/>
    <col min="16133" max="16133" width="35.85546875" style="2" customWidth="1"/>
    <col min="16134" max="16134" width="7.5703125" style="2" customWidth="1"/>
    <col min="16135" max="16136" width="7.7109375" style="2" customWidth="1"/>
    <col min="16137" max="16137" width="9.85546875" style="2" customWidth="1"/>
    <col min="16138" max="16138" width="9.7109375" style="2" customWidth="1"/>
    <col min="16139" max="16139" width="11.28515625" style="2" customWidth="1"/>
    <col min="16140" max="16140" width="7.85546875" style="2" customWidth="1"/>
    <col min="16141" max="16141" width="7.7109375" style="2" customWidth="1"/>
    <col min="16142" max="16143" width="8.85546875" style="2" customWidth="1"/>
    <col min="16144" max="16144" width="7.5703125" style="2" customWidth="1"/>
    <col min="16145" max="16145" width="9" style="2" customWidth="1"/>
    <col min="16146" max="16146" width="8" style="2" customWidth="1"/>
    <col min="16147" max="16147" width="15.5703125" style="2" customWidth="1"/>
    <col min="16148" max="16148" width="4.85546875" style="2" customWidth="1"/>
    <col min="16149" max="16149" width="7.5703125" style="2" customWidth="1"/>
    <col min="16150" max="16150" width="9.140625" style="2"/>
    <col min="16151" max="16151" width="8.42578125" style="2" customWidth="1"/>
    <col min="16152" max="16152" width="7" style="2" customWidth="1"/>
    <col min="16153" max="16153" width="8.28515625" style="2" customWidth="1"/>
    <col min="16154" max="16154" width="8.7109375" style="2" customWidth="1"/>
    <col min="16155" max="16384" width="9.140625" style="2"/>
  </cols>
  <sheetData>
    <row r="1" spans="1:111" x14ac:dyDescent="0.2">
      <c r="A1" s="1"/>
    </row>
    <row r="2" spans="1:111" s="37" customFormat="1" ht="30" customHeight="1" x14ac:dyDescent="0.3">
      <c r="A2" s="59" t="s">
        <v>0</v>
      </c>
      <c r="B2" s="59"/>
      <c r="C2" s="59"/>
      <c r="D2" s="59"/>
      <c r="E2" s="59"/>
      <c r="F2" s="59"/>
      <c r="G2" s="59"/>
      <c r="H2" s="59"/>
      <c r="I2" s="60"/>
      <c r="J2" s="44"/>
      <c r="K2" s="35" t="s">
        <v>1</v>
      </c>
      <c r="L2" s="36"/>
    </row>
    <row r="3" spans="1:111" s="6" customFormat="1" ht="15.75" x14ac:dyDescent="0.25">
      <c r="A3" s="7"/>
      <c r="B3" s="7" t="s">
        <v>35</v>
      </c>
      <c r="C3" s="42"/>
      <c r="D3" s="7"/>
      <c r="E3" s="7"/>
      <c r="F3" s="7"/>
      <c r="G3" s="7"/>
      <c r="H3" s="7"/>
      <c r="I3" s="7"/>
      <c r="J3" s="8"/>
      <c r="K3" s="4"/>
      <c r="L3" s="5"/>
    </row>
    <row r="4" spans="1:111" s="6" customFormat="1" ht="15.75" x14ac:dyDescent="0.25">
      <c r="A4" s="7"/>
      <c r="B4" s="7" t="s">
        <v>36</v>
      </c>
      <c r="C4" s="42"/>
      <c r="D4"/>
      <c r="E4" s="39"/>
      <c r="F4" s="9"/>
      <c r="H4" s="45">
        <v>2020</v>
      </c>
      <c r="I4" s="46">
        <v>2021</v>
      </c>
      <c r="J4" s="8" t="s">
        <v>2</v>
      </c>
      <c r="K4" s="4"/>
      <c r="L4" s="5"/>
    </row>
    <row r="5" spans="1:111" ht="15.75" x14ac:dyDescent="0.25">
      <c r="B5" s="6" t="s">
        <v>37</v>
      </c>
      <c r="C5" s="43"/>
      <c r="F5" s="38"/>
    </row>
    <row r="6" spans="1:111" s="14" customFormat="1" ht="111" x14ac:dyDescent="0.25">
      <c r="A6" s="33" t="s">
        <v>3</v>
      </c>
      <c r="B6" s="47" t="s">
        <v>4</v>
      </c>
      <c r="C6" s="48" t="s">
        <v>5</v>
      </c>
      <c r="D6" s="49" t="s">
        <v>6</v>
      </c>
      <c r="E6" s="49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31</v>
      </c>
      <c r="M6" s="48" t="s">
        <v>14</v>
      </c>
      <c r="N6" s="48" t="s">
        <v>15</v>
      </c>
      <c r="O6" s="48"/>
      <c r="P6" s="48"/>
      <c r="Q6" s="48"/>
      <c r="R6" s="48"/>
      <c r="S6" s="48"/>
      <c r="T6" s="48"/>
      <c r="U6" s="10" t="s">
        <v>16</v>
      </c>
      <c r="V6" s="11" t="s">
        <v>17</v>
      </c>
      <c r="W6" s="11" t="s">
        <v>18</v>
      </c>
      <c r="X6" s="11" t="s">
        <v>19</v>
      </c>
      <c r="Y6" s="11" t="s">
        <v>20</v>
      </c>
      <c r="Z6" s="12" t="s">
        <v>21</v>
      </c>
      <c r="AA6" s="12" t="s">
        <v>22</v>
      </c>
      <c r="AB6" s="12" t="s">
        <v>23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</row>
    <row r="7" spans="1:111" ht="22.5" customHeight="1" x14ac:dyDescent="0.25">
      <c r="A7" s="15">
        <v>1</v>
      </c>
      <c r="B7" s="66" t="s">
        <v>43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16" t="e">
        <f>SUM(C7:T7)/$C$5</f>
        <v>#DIV/0!</v>
      </c>
      <c r="V7" s="15">
        <f t="shared" ref="V7:V40" si="0">COUNTIF(C7:T7,"5")</f>
        <v>0</v>
      </c>
      <c r="W7" s="15">
        <f t="shared" ref="W7:W40" si="1">COUNTIF(C7:T7,"4")</f>
        <v>0</v>
      </c>
      <c r="X7" s="15">
        <f t="shared" ref="X7:X40" si="2">COUNTIF(C7:T7,"3")</f>
        <v>0</v>
      </c>
      <c r="Y7" s="15">
        <f t="shared" ref="Y7:Y40" si="3">COUNTIF(C7:T7,"2")</f>
        <v>0</v>
      </c>
      <c r="Z7" s="17">
        <f>V7+W7+X7+Y7</f>
        <v>0</v>
      </c>
      <c r="AA7" s="18" t="e">
        <f t="shared" ref="AA7:AA40" si="4">(V7+W7)/$C$5</f>
        <v>#DIV/0!</v>
      </c>
      <c r="AB7" s="18" t="e">
        <f>(V7*100+W7*64+X7*36+Y7*18)/($C$5)/100</f>
        <v>#DIV/0!</v>
      </c>
      <c r="AC7" s="19"/>
      <c r="AD7" s="56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</row>
    <row r="8" spans="1:111" ht="15.75" x14ac:dyDescent="0.25">
      <c r="A8" s="15">
        <v>2</v>
      </c>
      <c r="B8" s="66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16" t="e">
        <f t="shared" ref="U8:U40" si="5">SUM(C8:T8)/$C$5</f>
        <v>#DIV/0!</v>
      </c>
      <c r="V8" s="15">
        <f t="shared" si="0"/>
        <v>0</v>
      </c>
      <c r="W8" s="15">
        <f t="shared" si="1"/>
        <v>0</v>
      </c>
      <c r="X8" s="15">
        <f t="shared" si="2"/>
        <v>0</v>
      </c>
      <c r="Y8" s="15">
        <f t="shared" si="3"/>
        <v>0</v>
      </c>
      <c r="Z8" s="17">
        <f t="shared" ref="Z8:Z40" si="6">V8+W8+X8+Y8</f>
        <v>0</v>
      </c>
      <c r="AA8" s="18" t="e">
        <f t="shared" si="4"/>
        <v>#DIV/0!</v>
      </c>
      <c r="AB8" s="18" t="e">
        <f t="shared" ref="AB8:AB40" si="7">(V8*100+W8*64+X8*36+Y8*18)/($C$5)/100</f>
        <v>#DIV/0!</v>
      </c>
      <c r="AC8" s="19"/>
      <c r="AD8" s="56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</row>
    <row r="9" spans="1:111" ht="15.75" x14ac:dyDescent="0.25">
      <c r="A9" s="15">
        <v>3</v>
      </c>
      <c r="B9" s="66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16" t="e">
        <f t="shared" si="5"/>
        <v>#DIV/0!</v>
      </c>
      <c r="V9" s="15">
        <f t="shared" si="0"/>
        <v>0</v>
      </c>
      <c r="W9" s="15">
        <f t="shared" si="1"/>
        <v>0</v>
      </c>
      <c r="X9" s="15">
        <f t="shared" si="2"/>
        <v>0</v>
      </c>
      <c r="Y9" s="15">
        <f t="shared" si="3"/>
        <v>0</v>
      </c>
      <c r="Z9" s="17">
        <f t="shared" si="6"/>
        <v>0</v>
      </c>
      <c r="AA9" s="18" t="e">
        <f t="shared" si="4"/>
        <v>#DIV/0!</v>
      </c>
      <c r="AB9" s="18" t="e">
        <f t="shared" si="7"/>
        <v>#DIV/0!</v>
      </c>
      <c r="AC9" s="19"/>
      <c r="AD9" s="56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</row>
    <row r="10" spans="1:111" ht="15.75" x14ac:dyDescent="0.25">
      <c r="A10" s="15">
        <v>4</v>
      </c>
      <c r="B10" s="66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16" t="e">
        <f t="shared" si="5"/>
        <v>#DIV/0!</v>
      </c>
      <c r="V10" s="15">
        <f t="shared" si="0"/>
        <v>0</v>
      </c>
      <c r="W10" s="15">
        <f t="shared" si="1"/>
        <v>0</v>
      </c>
      <c r="X10" s="15">
        <f t="shared" si="2"/>
        <v>0</v>
      </c>
      <c r="Y10" s="15">
        <f t="shared" si="3"/>
        <v>0</v>
      </c>
      <c r="Z10" s="17">
        <f t="shared" si="6"/>
        <v>0</v>
      </c>
      <c r="AA10" s="18" t="e">
        <f t="shared" si="4"/>
        <v>#DIV/0!</v>
      </c>
      <c r="AB10" s="18" t="e">
        <f t="shared" si="7"/>
        <v>#DIV/0!</v>
      </c>
      <c r="AC10" s="19"/>
      <c r="AD10" s="56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</row>
    <row r="11" spans="1:111" ht="15.75" x14ac:dyDescent="0.25">
      <c r="A11" s="15">
        <v>5</v>
      </c>
      <c r="B11" s="66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16" t="e">
        <f t="shared" si="5"/>
        <v>#DIV/0!</v>
      </c>
      <c r="V11" s="15">
        <f t="shared" si="0"/>
        <v>0</v>
      </c>
      <c r="W11" s="15">
        <f t="shared" si="1"/>
        <v>0</v>
      </c>
      <c r="X11" s="15">
        <f t="shared" si="2"/>
        <v>0</v>
      </c>
      <c r="Y11" s="15">
        <f t="shared" si="3"/>
        <v>0</v>
      </c>
      <c r="Z11" s="17">
        <f t="shared" si="6"/>
        <v>0</v>
      </c>
      <c r="AA11" s="18" t="e">
        <f t="shared" si="4"/>
        <v>#DIV/0!</v>
      </c>
      <c r="AB11" s="18" t="e">
        <f t="shared" si="7"/>
        <v>#DIV/0!</v>
      </c>
      <c r="AC11" s="19"/>
      <c r="AD11" s="56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</row>
    <row r="12" spans="1:111" ht="15.75" x14ac:dyDescent="0.25">
      <c r="A12" s="15">
        <v>6</v>
      </c>
      <c r="B12" s="66"/>
      <c r="C12" s="54"/>
      <c r="D12" s="54"/>
      <c r="E12" s="54"/>
      <c r="F12" s="55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16" t="e">
        <f t="shared" si="5"/>
        <v>#DIV/0!</v>
      </c>
      <c r="V12" s="15">
        <f t="shared" si="0"/>
        <v>0</v>
      </c>
      <c r="W12" s="15">
        <f t="shared" si="1"/>
        <v>0</v>
      </c>
      <c r="X12" s="15">
        <f t="shared" si="2"/>
        <v>0</v>
      </c>
      <c r="Y12" s="15">
        <f t="shared" si="3"/>
        <v>0</v>
      </c>
      <c r="Z12" s="17">
        <f t="shared" si="6"/>
        <v>0</v>
      </c>
      <c r="AA12" s="18" t="e">
        <f t="shared" si="4"/>
        <v>#DIV/0!</v>
      </c>
      <c r="AB12" s="18" t="e">
        <f t="shared" si="7"/>
        <v>#DIV/0!</v>
      </c>
      <c r="AC12" s="19"/>
      <c r="AD12" s="56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ht="15.75" x14ac:dyDescent="0.25">
      <c r="A13" s="15">
        <v>7</v>
      </c>
      <c r="B13" s="66"/>
      <c r="C13" s="54"/>
      <c r="D13" s="54"/>
      <c r="E13" s="54"/>
      <c r="F13" s="55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16" t="e">
        <f t="shared" si="5"/>
        <v>#DIV/0!</v>
      </c>
      <c r="V13" s="15">
        <f t="shared" si="0"/>
        <v>0</v>
      </c>
      <c r="W13" s="15">
        <f t="shared" si="1"/>
        <v>0</v>
      </c>
      <c r="X13" s="15">
        <f t="shared" si="2"/>
        <v>0</v>
      </c>
      <c r="Y13" s="15">
        <f t="shared" si="3"/>
        <v>0</v>
      </c>
      <c r="Z13" s="17">
        <f t="shared" si="6"/>
        <v>0</v>
      </c>
      <c r="AA13" s="18" t="e">
        <f t="shared" si="4"/>
        <v>#DIV/0!</v>
      </c>
      <c r="AB13" s="18" t="e">
        <f t="shared" si="7"/>
        <v>#DIV/0!</v>
      </c>
      <c r="AC13" s="19"/>
      <c r="AD13" s="56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ht="15.75" x14ac:dyDescent="0.25">
      <c r="A14" s="15">
        <v>8</v>
      </c>
      <c r="B14" s="66"/>
      <c r="C14" s="54"/>
      <c r="D14" s="54"/>
      <c r="E14" s="54"/>
      <c r="F14" s="55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16" t="e">
        <f t="shared" si="5"/>
        <v>#DIV/0!</v>
      </c>
      <c r="V14" s="15">
        <f t="shared" si="0"/>
        <v>0</v>
      </c>
      <c r="W14" s="15">
        <f t="shared" si="1"/>
        <v>0</v>
      </c>
      <c r="X14" s="15">
        <f t="shared" si="2"/>
        <v>0</v>
      </c>
      <c r="Y14" s="15">
        <f t="shared" si="3"/>
        <v>0</v>
      </c>
      <c r="Z14" s="17">
        <f t="shared" si="6"/>
        <v>0</v>
      </c>
      <c r="AA14" s="18" t="e">
        <f t="shared" si="4"/>
        <v>#DIV/0!</v>
      </c>
      <c r="AB14" s="18" t="e">
        <f t="shared" si="7"/>
        <v>#DIV/0!</v>
      </c>
      <c r="AC14" s="19"/>
      <c r="AD14" s="56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</row>
    <row r="15" spans="1:111" ht="15.75" x14ac:dyDescent="0.25">
      <c r="A15" s="15">
        <v>9</v>
      </c>
      <c r="B15" s="66"/>
      <c r="C15" s="54"/>
      <c r="D15" s="54"/>
      <c r="E15" s="54"/>
      <c r="F15" s="55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16" t="e">
        <f t="shared" si="5"/>
        <v>#DIV/0!</v>
      </c>
      <c r="V15" s="15">
        <f t="shared" si="0"/>
        <v>0</v>
      </c>
      <c r="W15" s="15">
        <f t="shared" si="1"/>
        <v>0</v>
      </c>
      <c r="X15" s="15">
        <f t="shared" si="2"/>
        <v>0</v>
      </c>
      <c r="Y15" s="15">
        <f t="shared" si="3"/>
        <v>0</v>
      </c>
      <c r="Z15" s="17">
        <f t="shared" si="6"/>
        <v>0</v>
      </c>
      <c r="AA15" s="18" t="e">
        <f t="shared" si="4"/>
        <v>#DIV/0!</v>
      </c>
      <c r="AB15" s="18" t="e">
        <f t="shared" si="7"/>
        <v>#DIV/0!</v>
      </c>
      <c r="AC15" s="19"/>
      <c r="AD15" s="56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ht="15.75" x14ac:dyDescent="0.25">
      <c r="A16" s="15">
        <v>10</v>
      </c>
      <c r="B16" s="66"/>
      <c r="C16" s="54"/>
      <c r="D16" s="54"/>
      <c r="E16" s="54"/>
      <c r="F16" s="55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16" t="e">
        <f t="shared" si="5"/>
        <v>#DIV/0!</v>
      </c>
      <c r="V16" s="15">
        <f t="shared" si="0"/>
        <v>0</v>
      </c>
      <c r="W16" s="15">
        <f t="shared" si="1"/>
        <v>0</v>
      </c>
      <c r="X16" s="15">
        <f t="shared" si="2"/>
        <v>0</v>
      </c>
      <c r="Y16" s="15">
        <f t="shared" si="3"/>
        <v>0</v>
      </c>
      <c r="Z16" s="17">
        <f t="shared" si="6"/>
        <v>0</v>
      </c>
      <c r="AA16" s="18" t="e">
        <f t="shared" si="4"/>
        <v>#DIV/0!</v>
      </c>
      <c r="AB16" s="18" t="e">
        <f t="shared" si="7"/>
        <v>#DIV/0!</v>
      </c>
      <c r="AC16" s="19"/>
      <c r="AD16" s="56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</row>
    <row r="17" spans="1:111" ht="15.75" x14ac:dyDescent="0.25">
      <c r="A17" s="15">
        <v>11</v>
      </c>
      <c r="B17" s="66"/>
      <c r="C17" s="54"/>
      <c r="D17" s="54"/>
      <c r="E17" s="54"/>
      <c r="F17" s="55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16" t="e">
        <f t="shared" si="5"/>
        <v>#DIV/0!</v>
      </c>
      <c r="V17" s="15">
        <f t="shared" si="0"/>
        <v>0</v>
      </c>
      <c r="W17" s="15">
        <f t="shared" si="1"/>
        <v>0</v>
      </c>
      <c r="X17" s="15">
        <f t="shared" si="2"/>
        <v>0</v>
      </c>
      <c r="Y17" s="15">
        <f t="shared" si="3"/>
        <v>0</v>
      </c>
      <c r="Z17" s="17">
        <f t="shared" si="6"/>
        <v>0</v>
      </c>
      <c r="AA17" s="18" t="e">
        <f t="shared" si="4"/>
        <v>#DIV/0!</v>
      </c>
      <c r="AB17" s="18" t="e">
        <f t="shared" si="7"/>
        <v>#DIV/0!</v>
      </c>
      <c r="AC17" s="19"/>
      <c r="AD17" s="56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</row>
    <row r="18" spans="1:111" ht="15.75" x14ac:dyDescent="0.25">
      <c r="A18" s="15">
        <v>12</v>
      </c>
      <c r="B18" s="66"/>
      <c r="C18" s="54"/>
      <c r="D18" s="54"/>
      <c r="E18" s="54"/>
      <c r="F18" s="55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16" t="e">
        <f t="shared" si="5"/>
        <v>#DIV/0!</v>
      </c>
      <c r="V18" s="15">
        <f t="shared" si="0"/>
        <v>0</v>
      </c>
      <c r="W18" s="15">
        <f t="shared" si="1"/>
        <v>0</v>
      </c>
      <c r="X18" s="15">
        <f t="shared" si="2"/>
        <v>0</v>
      </c>
      <c r="Y18" s="15">
        <f t="shared" si="3"/>
        <v>0</v>
      </c>
      <c r="Z18" s="17">
        <f t="shared" si="6"/>
        <v>0</v>
      </c>
      <c r="AA18" s="18" t="e">
        <f t="shared" si="4"/>
        <v>#DIV/0!</v>
      </c>
      <c r="AB18" s="18" t="e">
        <f t="shared" si="7"/>
        <v>#DIV/0!</v>
      </c>
      <c r="AC18" s="19"/>
      <c r="AD18" s="56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</row>
    <row r="19" spans="1:111" ht="15.75" x14ac:dyDescent="0.25">
      <c r="A19" s="15">
        <v>13</v>
      </c>
      <c r="B19" s="66"/>
      <c r="C19" s="54"/>
      <c r="D19" s="54"/>
      <c r="E19" s="54"/>
      <c r="F19" s="55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16" t="e">
        <f t="shared" si="5"/>
        <v>#DIV/0!</v>
      </c>
      <c r="V19" s="15">
        <f t="shared" si="0"/>
        <v>0</v>
      </c>
      <c r="W19" s="15">
        <f t="shared" si="1"/>
        <v>0</v>
      </c>
      <c r="X19" s="15">
        <f t="shared" si="2"/>
        <v>0</v>
      </c>
      <c r="Y19" s="15">
        <f t="shared" si="3"/>
        <v>0</v>
      </c>
      <c r="Z19" s="17">
        <f t="shared" si="6"/>
        <v>0</v>
      </c>
      <c r="AA19" s="18" t="e">
        <f t="shared" si="4"/>
        <v>#DIV/0!</v>
      </c>
      <c r="AB19" s="18" t="e">
        <f t="shared" si="7"/>
        <v>#DIV/0!</v>
      </c>
      <c r="AC19" s="19"/>
      <c r="AD19" s="56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</row>
    <row r="20" spans="1:111" ht="15.75" x14ac:dyDescent="0.25">
      <c r="A20" s="15">
        <v>14</v>
      </c>
      <c r="B20" s="66"/>
      <c r="C20" s="54"/>
      <c r="D20" s="54"/>
      <c r="E20" s="54"/>
      <c r="F20" s="55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16" t="e">
        <f t="shared" si="5"/>
        <v>#DIV/0!</v>
      </c>
      <c r="V20" s="15">
        <f t="shared" si="0"/>
        <v>0</v>
      </c>
      <c r="W20" s="15">
        <f t="shared" si="1"/>
        <v>0</v>
      </c>
      <c r="X20" s="15">
        <f t="shared" si="2"/>
        <v>0</v>
      </c>
      <c r="Y20" s="15">
        <f t="shared" si="3"/>
        <v>0</v>
      </c>
      <c r="Z20" s="17">
        <f t="shared" si="6"/>
        <v>0</v>
      </c>
      <c r="AA20" s="18" t="e">
        <f t="shared" si="4"/>
        <v>#DIV/0!</v>
      </c>
      <c r="AB20" s="18" t="e">
        <f t="shared" si="7"/>
        <v>#DIV/0!</v>
      </c>
      <c r="AC20" s="19"/>
      <c r="AD20" s="56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</row>
    <row r="21" spans="1:111" ht="15.75" x14ac:dyDescent="0.25">
      <c r="A21" s="15">
        <v>15</v>
      </c>
      <c r="B21" s="52"/>
      <c r="C21" s="54"/>
      <c r="D21" s="54"/>
      <c r="E21" s="54"/>
      <c r="F21" s="55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16" t="e">
        <f t="shared" si="5"/>
        <v>#DIV/0!</v>
      </c>
      <c r="V21" s="15">
        <f t="shared" si="0"/>
        <v>0</v>
      </c>
      <c r="W21" s="15">
        <f t="shared" si="1"/>
        <v>0</v>
      </c>
      <c r="X21" s="15">
        <f t="shared" si="2"/>
        <v>0</v>
      </c>
      <c r="Y21" s="15">
        <f t="shared" si="3"/>
        <v>0</v>
      </c>
      <c r="Z21" s="17">
        <f t="shared" si="6"/>
        <v>0</v>
      </c>
      <c r="AA21" s="18" t="e">
        <f t="shared" si="4"/>
        <v>#DIV/0!</v>
      </c>
      <c r="AB21" s="18" t="e">
        <f t="shared" si="7"/>
        <v>#DIV/0!</v>
      </c>
      <c r="AD21" s="56"/>
    </row>
    <row r="22" spans="1:111" ht="15.75" x14ac:dyDescent="0.25">
      <c r="A22" s="15">
        <v>16</v>
      </c>
      <c r="B22" s="52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16" t="e">
        <f t="shared" si="5"/>
        <v>#DIV/0!</v>
      </c>
      <c r="V22" s="15">
        <f t="shared" si="0"/>
        <v>0</v>
      </c>
      <c r="W22" s="15">
        <f t="shared" si="1"/>
        <v>0</v>
      </c>
      <c r="X22" s="15">
        <f t="shared" si="2"/>
        <v>0</v>
      </c>
      <c r="Y22" s="15">
        <f t="shared" si="3"/>
        <v>0</v>
      </c>
      <c r="Z22" s="17">
        <f t="shared" si="6"/>
        <v>0</v>
      </c>
      <c r="AA22" s="18" t="e">
        <f t="shared" si="4"/>
        <v>#DIV/0!</v>
      </c>
      <c r="AB22" s="18" t="e">
        <f t="shared" si="7"/>
        <v>#DIV/0!</v>
      </c>
      <c r="AD22" s="56"/>
    </row>
    <row r="23" spans="1:111" ht="15.75" x14ac:dyDescent="0.25">
      <c r="A23" s="15">
        <v>17</v>
      </c>
      <c r="B23" s="52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16" t="e">
        <f t="shared" si="5"/>
        <v>#DIV/0!</v>
      </c>
      <c r="V23" s="15">
        <f t="shared" si="0"/>
        <v>0</v>
      </c>
      <c r="W23" s="15">
        <f t="shared" si="1"/>
        <v>0</v>
      </c>
      <c r="X23" s="15">
        <f t="shared" si="2"/>
        <v>0</v>
      </c>
      <c r="Y23" s="15">
        <f t="shared" si="3"/>
        <v>0</v>
      </c>
      <c r="Z23" s="17">
        <f t="shared" si="6"/>
        <v>0</v>
      </c>
      <c r="AA23" s="18" t="e">
        <f t="shared" si="4"/>
        <v>#DIV/0!</v>
      </c>
      <c r="AB23" s="18" t="e">
        <f t="shared" si="7"/>
        <v>#DIV/0!</v>
      </c>
      <c r="AD23" s="56"/>
    </row>
    <row r="24" spans="1:111" ht="15.75" x14ac:dyDescent="0.25">
      <c r="A24" s="15">
        <v>18</v>
      </c>
      <c r="B24" s="52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6" t="e">
        <f t="shared" si="5"/>
        <v>#DIV/0!</v>
      </c>
      <c r="V24" s="15">
        <f t="shared" si="0"/>
        <v>0</v>
      </c>
      <c r="W24" s="15">
        <f t="shared" si="1"/>
        <v>0</v>
      </c>
      <c r="X24" s="15">
        <f t="shared" si="2"/>
        <v>0</v>
      </c>
      <c r="Y24" s="15">
        <f t="shared" si="3"/>
        <v>0</v>
      </c>
      <c r="Z24" s="17">
        <f t="shared" si="6"/>
        <v>0</v>
      </c>
      <c r="AA24" s="18" t="e">
        <f t="shared" si="4"/>
        <v>#DIV/0!</v>
      </c>
      <c r="AB24" s="18" t="e">
        <f t="shared" si="7"/>
        <v>#DIV/0!</v>
      </c>
      <c r="AD24" s="56"/>
    </row>
    <row r="25" spans="1:111" ht="15.75" x14ac:dyDescent="0.25">
      <c r="A25" s="15">
        <v>19</v>
      </c>
      <c r="B25" s="5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6" t="e">
        <f t="shared" si="5"/>
        <v>#DIV/0!</v>
      </c>
      <c r="V25" s="15">
        <f t="shared" si="0"/>
        <v>0</v>
      </c>
      <c r="W25" s="15">
        <f t="shared" si="1"/>
        <v>0</v>
      </c>
      <c r="X25" s="15">
        <f t="shared" si="2"/>
        <v>0</v>
      </c>
      <c r="Y25" s="15">
        <f t="shared" si="3"/>
        <v>0</v>
      </c>
      <c r="Z25" s="17">
        <f t="shared" si="6"/>
        <v>0</v>
      </c>
      <c r="AA25" s="18" t="e">
        <f t="shared" si="4"/>
        <v>#DIV/0!</v>
      </c>
      <c r="AB25" s="18" t="e">
        <f t="shared" si="7"/>
        <v>#DIV/0!</v>
      </c>
      <c r="AD25" s="56"/>
    </row>
    <row r="26" spans="1:111" ht="15.75" x14ac:dyDescent="0.25">
      <c r="A26" s="15">
        <v>20</v>
      </c>
      <c r="B26" s="5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16" t="e">
        <f t="shared" si="5"/>
        <v>#DIV/0!</v>
      </c>
      <c r="V26" s="15">
        <f t="shared" si="0"/>
        <v>0</v>
      </c>
      <c r="W26" s="15">
        <f t="shared" si="1"/>
        <v>0</v>
      </c>
      <c r="X26" s="15">
        <f t="shared" si="2"/>
        <v>0</v>
      </c>
      <c r="Y26" s="15">
        <f t="shared" si="3"/>
        <v>0</v>
      </c>
      <c r="Z26" s="17">
        <f t="shared" si="6"/>
        <v>0</v>
      </c>
      <c r="AA26" s="18" t="e">
        <f t="shared" si="4"/>
        <v>#DIV/0!</v>
      </c>
      <c r="AB26" s="18" t="e">
        <f t="shared" si="7"/>
        <v>#DIV/0!</v>
      </c>
      <c r="AD26" s="56"/>
    </row>
    <row r="27" spans="1:111" ht="15.75" x14ac:dyDescent="0.25">
      <c r="A27" s="15">
        <v>21</v>
      </c>
      <c r="B27" s="5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16" t="e">
        <f t="shared" si="5"/>
        <v>#DIV/0!</v>
      </c>
      <c r="V27" s="15">
        <f t="shared" si="0"/>
        <v>0</v>
      </c>
      <c r="W27" s="15">
        <f t="shared" si="1"/>
        <v>0</v>
      </c>
      <c r="X27" s="15">
        <f t="shared" si="2"/>
        <v>0</v>
      </c>
      <c r="Y27" s="15">
        <f t="shared" si="3"/>
        <v>0</v>
      </c>
      <c r="Z27" s="17">
        <f t="shared" si="6"/>
        <v>0</v>
      </c>
      <c r="AA27" s="18" t="e">
        <f t="shared" si="4"/>
        <v>#DIV/0!</v>
      </c>
      <c r="AB27" s="18" t="e">
        <f t="shared" si="7"/>
        <v>#DIV/0!</v>
      </c>
      <c r="AD27" s="56"/>
    </row>
    <row r="28" spans="1:111" ht="15.75" x14ac:dyDescent="0.25">
      <c r="A28" s="15">
        <v>22</v>
      </c>
      <c r="B28" s="5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16" t="e">
        <f t="shared" si="5"/>
        <v>#DIV/0!</v>
      </c>
      <c r="V28" s="15">
        <f t="shared" si="0"/>
        <v>0</v>
      </c>
      <c r="W28" s="15">
        <f t="shared" si="1"/>
        <v>0</v>
      </c>
      <c r="X28" s="15">
        <f t="shared" si="2"/>
        <v>0</v>
      </c>
      <c r="Y28" s="15">
        <f t="shared" si="3"/>
        <v>0</v>
      </c>
      <c r="Z28" s="17">
        <f t="shared" si="6"/>
        <v>0</v>
      </c>
      <c r="AA28" s="18" t="e">
        <f t="shared" si="4"/>
        <v>#DIV/0!</v>
      </c>
      <c r="AB28" s="18" t="e">
        <f t="shared" si="7"/>
        <v>#DIV/0!</v>
      </c>
      <c r="AD28" s="56"/>
    </row>
    <row r="29" spans="1:111" ht="15.75" x14ac:dyDescent="0.25">
      <c r="A29" s="15">
        <v>23</v>
      </c>
      <c r="B29" s="5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16" t="e">
        <f t="shared" si="5"/>
        <v>#DIV/0!</v>
      </c>
      <c r="V29" s="15">
        <f t="shared" si="0"/>
        <v>0</v>
      </c>
      <c r="W29" s="15">
        <f t="shared" si="1"/>
        <v>0</v>
      </c>
      <c r="X29" s="15">
        <f t="shared" si="2"/>
        <v>0</v>
      </c>
      <c r="Y29" s="15">
        <f t="shared" si="3"/>
        <v>0</v>
      </c>
      <c r="Z29" s="17">
        <f t="shared" si="6"/>
        <v>0</v>
      </c>
      <c r="AA29" s="18" t="e">
        <f t="shared" si="4"/>
        <v>#DIV/0!</v>
      </c>
      <c r="AB29" s="18" t="e">
        <f t="shared" si="7"/>
        <v>#DIV/0!</v>
      </c>
      <c r="AD29" s="56"/>
    </row>
    <row r="30" spans="1:111" ht="15.75" x14ac:dyDescent="0.25">
      <c r="A30" s="15">
        <v>24</v>
      </c>
      <c r="B30" s="52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16" t="e">
        <f t="shared" si="5"/>
        <v>#DIV/0!</v>
      </c>
      <c r="V30" s="15">
        <f t="shared" si="0"/>
        <v>0</v>
      </c>
      <c r="W30" s="15">
        <f t="shared" si="1"/>
        <v>0</v>
      </c>
      <c r="X30" s="15">
        <f t="shared" si="2"/>
        <v>0</v>
      </c>
      <c r="Y30" s="15">
        <f t="shared" si="3"/>
        <v>0</v>
      </c>
      <c r="Z30" s="17">
        <f t="shared" si="6"/>
        <v>0</v>
      </c>
      <c r="AA30" s="18" t="e">
        <f t="shared" si="4"/>
        <v>#DIV/0!</v>
      </c>
      <c r="AB30" s="18" t="e">
        <f t="shared" si="7"/>
        <v>#DIV/0!</v>
      </c>
      <c r="AD30" s="56"/>
    </row>
    <row r="31" spans="1:111" ht="15.75" x14ac:dyDescent="0.25">
      <c r="A31" s="15">
        <v>25</v>
      </c>
      <c r="B31" s="5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16" t="e">
        <f t="shared" si="5"/>
        <v>#DIV/0!</v>
      </c>
      <c r="V31" s="15">
        <f t="shared" si="0"/>
        <v>0</v>
      </c>
      <c r="W31" s="15">
        <f t="shared" si="1"/>
        <v>0</v>
      </c>
      <c r="X31" s="15">
        <f t="shared" si="2"/>
        <v>0</v>
      </c>
      <c r="Y31" s="15">
        <f t="shared" si="3"/>
        <v>0</v>
      </c>
      <c r="Z31" s="17">
        <f t="shared" si="6"/>
        <v>0</v>
      </c>
      <c r="AA31" s="18" t="e">
        <f t="shared" si="4"/>
        <v>#DIV/0!</v>
      </c>
      <c r="AB31" s="18" t="e">
        <f t="shared" si="7"/>
        <v>#DIV/0!</v>
      </c>
      <c r="AD31" s="56"/>
    </row>
    <row r="32" spans="1:111" ht="15.75" x14ac:dyDescent="0.25">
      <c r="A32" s="15">
        <v>26</v>
      </c>
      <c r="B32" s="52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16" t="e">
        <f t="shared" si="5"/>
        <v>#DIV/0!</v>
      </c>
      <c r="V32" s="15">
        <f t="shared" si="0"/>
        <v>0</v>
      </c>
      <c r="W32" s="15">
        <f t="shared" si="1"/>
        <v>0</v>
      </c>
      <c r="X32" s="15">
        <f t="shared" si="2"/>
        <v>0</v>
      </c>
      <c r="Y32" s="15">
        <f t="shared" si="3"/>
        <v>0</v>
      </c>
      <c r="Z32" s="17">
        <f t="shared" si="6"/>
        <v>0</v>
      </c>
      <c r="AA32" s="18" t="e">
        <f t="shared" si="4"/>
        <v>#DIV/0!</v>
      </c>
      <c r="AB32" s="18" t="e">
        <f t="shared" si="7"/>
        <v>#DIV/0!</v>
      </c>
      <c r="AD32" s="56"/>
    </row>
    <row r="33" spans="1:30" ht="15.75" x14ac:dyDescent="0.25">
      <c r="A33" s="15">
        <v>27</v>
      </c>
      <c r="B33" s="52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16" t="e">
        <f t="shared" si="5"/>
        <v>#DIV/0!</v>
      </c>
      <c r="V33" s="15">
        <f t="shared" si="0"/>
        <v>0</v>
      </c>
      <c r="W33" s="15">
        <f t="shared" si="1"/>
        <v>0</v>
      </c>
      <c r="X33" s="15">
        <f t="shared" si="2"/>
        <v>0</v>
      </c>
      <c r="Y33" s="15">
        <f t="shared" si="3"/>
        <v>0</v>
      </c>
      <c r="Z33" s="17">
        <f t="shared" si="6"/>
        <v>0</v>
      </c>
      <c r="AA33" s="18" t="e">
        <f t="shared" si="4"/>
        <v>#DIV/0!</v>
      </c>
      <c r="AB33" s="18" t="e">
        <f t="shared" si="7"/>
        <v>#DIV/0!</v>
      </c>
      <c r="AD33" s="56"/>
    </row>
    <row r="34" spans="1:30" ht="15.75" x14ac:dyDescent="0.25">
      <c r="A34" s="15">
        <v>28</v>
      </c>
      <c r="B34" s="5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16" t="e">
        <f t="shared" si="5"/>
        <v>#DIV/0!</v>
      </c>
      <c r="V34" s="15">
        <f t="shared" si="0"/>
        <v>0</v>
      </c>
      <c r="W34" s="15">
        <f t="shared" si="1"/>
        <v>0</v>
      </c>
      <c r="X34" s="15">
        <f t="shared" si="2"/>
        <v>0</v>
      </c>
      <c r="Y34" s="15">
        <f t="shared" si="3"/>
        <v>0</v>
      </c>
      <c r="Z34" s="17">
        <f t="shared" si="6"/>
        <v>0</v>
      </c>
      <c r="AA34" s="18" t="e">
        <f t="shared" si="4"/>
        <v>#DIV/0!</v>
      </c>
      <c r="AB34" s="18" t="e">
        <f t="shared" si="7"/>
        <v>#DIV/0!</v>
      </c>
      <c r="AD34" s="56"/>
    </row>
    <row r="35" spans="1:30" ht="15.75" x14ac:dyDescent="0.25">
      <c r="A35" s="15">
        <v>29</v>
      </c>
      <c r="B35" s="5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16" t="e">
        <f t="shared" si="5"/>
        <v>#DIV/0!</v>
      </c>
      <c r="V35" s="15">
        <f t="shared" si="0"/>
        <v>0</v>
      </c>
      <c r="W35" s="15">
        <f t="shared" si="1"/>
        <v>0</v>
      </c>
      <c r="X35" s="15">
        <f t="shared" si="2"/>
        <v>0</v>
      </c>
      <c r="Y35" s="15">
        <f t="shared" si="3"/>
        <v>0</v>
      </c>
      <c r="Z35" s="17">
        <f t="shared" si="6"/>
        <v>0</v>
      </c>
      <c r="AA35" s="18" t="e">
        <f t="shared" si="4"/>
        <v>#DIV/0!</v>
      </c>
      <c r="AB35" s="18" t="e">
        <f t="shared" si="7"/>
        <v>#DIV/0!</v>
      </c>
      <c r="AD35" s="56"/>
    </row>
    <row r="36" spans="1:30" ht="15.75" x14ac:dyDescent="0.25">
      <c r="A36" s="15">
        <v>30</v>
      </c>
      <c r="B36" s="5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16" t="e">
        <f t="shared" si="5"/>
        <v>#DIV/0!</v>
      </c>
      <c r="V36" s="15">
        <f t="shared" si="0"/>
        <v>0</v>
      </c>
      <c r="W36" s="15">
        <f t="shared" si="1"/>
        <v>0</v>
      </c>
      <c r="X36" s="15">
        <f t="shared" si="2"/>
        <v>0</v>
      </c>
      <c r="Y36" s="15">
        <f t="shared" si="3"/>
        <v>0</v>
      </c>
      <c r="Z36" s="17">
        <f t="shared" si="6"/>
        <v>0</v>
      </c>
      <c r="AA36" s="18" t="e">
        <f t="shared" si="4"/>
        <v>#DIV/0!</v>
      </c>
      <c r="AB36" s="18" t="e">
        <f t="shared" si="7"/>
        <v>#DIV/0!</v>
      </c>
      <c r="AD36" s="56"/>
    </row>
    <row r="37" spans="1:30" ht="15.75" x14ac:dyDescent="0.25">
      <c r="A37" s="15">
        <v>31</v>
      </c>
      <c r="B37" s="5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16" t="e">
        <f t="shared" si="5"/>
        <v>#DIV/0!</v>
      </c>
      <c r="V37" s="15">
        <f t="shared" si="0"/>
        <v>0</v>
      </c>
      <c r="W37" s="15">
        <f t="shared" si="1"/>
        <v>0</v>
      </c>
      <c r="X37" s="15">
        <f t="shared" si="2"/>
        <v>0</v>
      </c>
      <c r="Y37" s="15">
        <f t="shared" si="3"/>
        <v>0</v>
      </c>
      <c r="Z37" s="17">
        <f t="shared" si="6"/>
        <v>0</v>
      </c>
      <c r="AA37" s="18" t="e">
        <f t="shared" si="4"/>
        <v>#DIV/0!</v>
      </c>
      <c r="AB37" s="18" t="e">
        <f t="shared" si="7"/>
        <v>#DIV/0!</v>
      </c>
      <c r="AD37" s="56"/>
    </row>
    <row r="38" spans="1:30" ht="15.75" x14ac:dyDescent="0.25">
      <c r="A38" s="15">
        <v>32</v>
      </c>
      <c r="B38" s="5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6" t="e">
        <f t="shared" si="5"/>
        <v>#DIV/0!</v>
      </c>
      <c r="V38" s="15">
        <f t="shared" si="0"/>
        <v>0</v>
      </c>
      <c r="W38" s="15">
        <f t="shared" si="1"/>
        <v>0</v>
      </c>
      <c r="X38" s="15">
        <f t="shared" si="2"/>
        <v>0</v>
      </c>
      <c r="Y38" s="15">
        <f t="shared" si="3"/>
        <v>0</v>
      </c>
      <c r="Z38" s="17">
        <f t="shared" si="6"/>
        <v>0</v>
      </c>
      <c r="AA38" s="18" t="e">
        <f t="shared" si="4"/>
        <v>#DIV/0!</v>
      </c>
      <c r="AB38" s="18" t="e">
        <f t="shared" si="7"/>
        <v>#DIV/0!</v>
      </c>
      <c r="AD38" s="56"/>
    </row>
    <row r="39" spans="1:30" ht="15.75" x14ac:dyDescent="0.25">
      <c r="A39" s="15">
        <v>33</v>
      </c>
      <c r="B39" s="52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16" t="e">
        <f t="shared" si="5"/>
        <v>#DIV/0!</v>
      </c>
      <c r="V39" s="15">
        <f t="shared" si="0"/>
        <v>0</v>
      </c>
      <c r="W39" s="15">
        <f t="shared" si="1"/>
        <v>0</v>
      </c>
      <c r="X39" s="15">
        <f t="shared" si="2"/>
        <v>0</v>
      </c>
      <c r="Y39" s="15">
        <f t="shared" si="3"/>
        <v>0</v>
      </c>
      <c r="Z39" s="17">
        <f t="shared" si="6"/>
        <v>0</v>
      </c>
      <c r="AA39" s="18" t="e">
        <f t="shared" si="4"/>
        <v>#DIV/0!</v>
      </c>
      <c r="AB39" s="18" t="e">
        <f t="shared" si="7"/>
        <v>#DIV/0!</v>
      </c>
      <c r="AD39" s="56"/>
    </row>
    <row r="40" spans="1:30" ht="15.75" x14ac:dyDescent="0.25">
      <c r="A40" s="15">
        <v>34</v>
      </c>
      <c r="B40" s="52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6" t="e">
        <f t="shared" si="5"/>
        <v>#DIV/0!</v>
      </c>
      <c r="V40" s="15">
        <f t="shared" si="0"/>
        <v>0</v>
      </c>
      <c r="W40" s="15">
        <f t="shared" si="1"/>
        <v>0</v>
      </c>
      <c r="X40" s="15">
        <f t="shared" si="2"/>
        <v>0</v>
      </c>
      <c r="Y40" s="15">
        <f t="shared" si="3"/>
        <v>0</v>
      </c>
      <c r="Z40" s="17">
        <f t="shared" si="6"/>
        <v>0</v>
      </c>
      <c r="AA40" s="18" t="e">
        <f t="shared" si="4"/>
        <v>#DIV/0!</v>
      </c>
      <c r="AB40" s="18" t="e">
        <f t="shared" si="7"/>
        <v>#DIV/0!</v>
      </c>
      <c r="AD40" s="56"/>
    </row>
    <row r="41" spans="1:30" ht="18" x14ac:dyDescent="0.25">
      <c r="A41" s="20"/>
      <c r="B41" s="21" t="s">
        <v>16</v>
      </c>
      <c r="C41" s="16" t="e">
        <f>SUM(C7:C40)/$C$3</f>
        <v>#DIV/0!</v>
      </c>
      <c r="D41" s="16" t="e">
        <f t="shared" ref="D41:T41" si="8">SUM(D7:D40)/$C$3</f>
        <v>#DIV/0!</v>
      </c>
      <c r="E41" s="16" t="e">
        <f t="shared" si="8"/>
        <v>#DIV/0!</v>
      </c>
      <c r="F41" s="16" t="e">
        <f>SUM(F8:F40)/$C$3</f>
        <v>#DIV/0!</v>
      </c>
      <c r="G41" s="16" t="e">
        <f t="shared" si="8"/>
        <v>#DIV/0!</v>
      </c>
      <c r="H41" s="16" t="e">
        <f t="shared" si="8"/>
        <v>#DIV/0!</v>
      </c>
      <c r="I41" s="16" t="e">
        <f t="shared" si="8"/>
        <v>#DIV/0!</v>
      </c>
      <c r="J41" s="16" t="e">
        <f t="shared" si="8"/>
        <v>#DIV/0!</v>
      </c>
      <c r="K41" s="16" t="e">
        <f t="shared" si="8"/>
        <v>#DIV/0!</v>
      </c>
      <c r="L41" s="16" t="e">
        <f t="shared" si="8"/>
        <v>#DIV/0!</v>
      </c>
      <c r="M41" s="16" t="e">
        <f t="shared" si="8"/>
        <v>#DIV/0!</v>
      </c>
      <c r="N41" s="16" t="e">
        <f t="shared" si="8"/>
        <v>#DIV/0!</v>
      </c>
      <c r="O41" s="16" t="e">
        <f t="shared" si="8"/>
        <v>#DIV/0!</v>
      </c>
      <c r="P41" s="16" t="e">
        <f t="shared" si="8"/>
        <v>#DIV/0!</v>
      </c>
      <c r="Q41" s="16" t="e">
        <f t="shared" si="8"/>
        <v>#DIV/0!</v>
      </c>
      <c r="R41" s="16" t="e">
        <f t="shared" si="8"/>
        <v>#DIV/0!</v>
      </c>
      <c r="S41" s="16" t="e">
        <f t="shared" si="8"/>
        <v>#DIV/0!</v>
      </c>
      <c r="T41" s="16" t="e">
        <f t="shared" si="8"/>
        <v>#DIV/0!</v>
      </c>
      <c r="U41" s="16" t="e">
        <f>SUM(U7:U40)/C3</f>
        <v>#DIV/0!</v>
      </c>
      <c r="V41" s="20">
        <f>SUM(V7:V40)</f>
        <v>0</v>
      </c>
      <c r="W41" s="20">
        <f>SUM(W7:W40)</f>
        <v>0</v>
      </c>
      <c r="X41" s="20">
        <f>SUM(X7:X40)</f>
        <v>0</v>
      </c>
      <c r="Y41" s="20">
        <f>SUM(Y7:Y40)</f>
        <v>0</v>
      </c>
      <c r="Z41" s="20">
        <f>SUM(Z7:Z40)</f>
        <v>0</v>
      </c>
      <c r="AA41" s="22" t="e">
        <f>SUM(AA7:AA40)/$C$3</f>
        <v>#DIV/0!</v>
      </c>
      <c r="AB41" s="22" t="e">
        <f>SUM(AB7:AB40)/$C$3</f>
        <v>#DIV/0!</v>
      </c>
      <c r="AD41" s="37"/>
    </row>
    <row r="42" spans="1:30" ht="15.75" x14ac:dyDescent="0.25">
      <c r="B42" s="6" t="s">
        <v>38</v>
      </c>
      <c r="M42" s="3"/>
      <c r="N42" s="3"/>
      <c r="O42" s="3"/>
      <c r="P42" s="3"/>
      <c r="Q42" s="3"/>
      <c r="R42" s="3"/>
      <c r="S42" s="3"/>
      <c r="T42" s="3"/>
      <c r="U42" s="3"/>
    </row>
    <row r="43" spans="1:30" ht="15.75" x14ac:dyDescent="0.25">
      <c r="B43" s="61" t="s">
        <v>25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Y43" s="62"/>
      <c r="Z43" s="62"/>
      <c r="AA43" s="62"/>
      <c r="AB43" s="62"/>
    </row>
    <row r="44" spans="1:30" ht="15.75" x14ac:dyDescent="0.25">
      <c r="B44" s="21" t="s">
        <v>17</v>
      </c>
      <c r="C44" s="15">
        <f>COUNTIF(C6:C40,"5")</f>
        <v>0</v>
      </c>
      <c r="D44" s="15">
        <f t="shared" ref="D44:T44" si="9">COUNTIF(D6:D40,"5")</f>
        <v>0</v>
      </c>
      <c r="E44" s="15">
        <f t="shared" si="9"/>
        <v>0</v>
      </c>
      <c r="F44" s="15">
        <f>COUNTIF(F6:F40,"5")</f>
        <v>0</v>
      </c>
      <c r="G44" s="15">
        <f t="shared" si="9"/>
        <v>0</v>
      </c>
      <c r="H44" s="15">
        <f t="shared" si="9"/>
        <v>0</v>
      </c>
      <c r="I44" s="15">
        <f t="shared" si="9"/>
        <v>0</v>
      </c>
      <c r="J44" s="15">
        <f t="shared" si="9"/>
        <v>0</v>
      </c>
      <c r="K44" s="15">
        <f t="shared" si="9"/>
        <v>0</v>
      </c>
      <c r="L44" s="15">
        <f t="shared" si="9"/>
        <v>0</v>
      </c>
      <c r="M44" s="15">
        <f t="shared" si="9"/>
        <v>0</v>
      </c>
      <c r="N44" s="15">
        <f t="shared" si="9"/>
        <v>0</v>
      </c>
      <c r="O44" s="15">
        <f t="shared" si="9"/>
        <v>0</v>
      </c>
      <c r="P44" s="15">
        <f t="shared" si="9"/>
        <v>0</v>
      </c>
      <c r="Q44" s="15">
        <f t="shared" si="9"/>
        <v>0</v>
      </c>
      <c r="R44" s="15">
        <f t="shared" si="9"/>
        <v>0</v>
      </c>
      <c r="S44" s="15">
        <f t="shared" si="9"/>
        <v>0</v>
      </c>
      <c r="T44" s="15">
        <f t="shared" si="9"/>
        <v>0</v>
      </c>
      <c r="U44" s="40" t="e">
        <f>SUM(C44:T44)/$Z$41</f>
        <v>#DIV/0!</v>
      </c>
      <c r="Y44" s="58"/>
      <c r="Z44" s="58"/>
      <c r="AA44" s="58"/>
      <c r="AB44" s="58"/>
    </row>
    <row r="45" spans="1:30" ht="15.75" x14ac:dyDescent="0.25">
      <c r="B45" s="21" t="s">
        <v>18</v>
      </c>
      <c r="C45" s="15">
        <f>COUNTIF(C6:C40,"4")</f>
        <v>0</v>
      </c>
      <c r="D45" s="15">
        <f t="shared" ref="D45:T45" si="10">COUNTIF(D6:D40,"4")</f>
        <v>0</v>
      </c>
      <c r="E45" s="15">
        <f t="shared" si="10"/>
        <v>0</v>
      </c>
      <c r="F45" s="15">
        <f>COUNTIF(F6:F40,"4")</f>
        <v>0</v>
      </c>
      <c r="G45" s="15">
        <f t="shared" si="10"/>
        <v>0</v>
      </c>
      <c r="H45" s="15">
        <f t="shared" si="10"/>
        <v>0</v>
      </c>
      <c r="I45" s="15">
        <f t="shared" si="10"/>
        <v>0</v>
      </c>
      <c r="J45" s="15">
        <f t="shared" si="10"/>
        <v>0</v>
      </c>
      <c r="K45" s="15">
        <f t="shared" si="10"/>
        <v>0</v>
      </c>
      <c r="L45" s="15">
        <f t="shared" si="10"/>
        <v>0</v>
      </c>
      <c r="M45" s="15">
        <f t="shared" si="10"/>
        <v>0</v>
      </c>
      <c r="N45" s="15">
        <f t="shared" si="10"/>
        <v>0</v>
      </c>
      <c r="O45" s="15">
        <f t="shared" si="10"/>
        <v>0</v>
      </c>
      <c r="P45" s="15">
        <f t="shared" si="10"/>
        <v>0</v>
      </c>
      <c r="Q45" s="15">
        <f t="shared" si="10"/>
        <v>0</v>
      </c>
      <c r="R45" s="15">
        <f t="shared" si="10"/>
        <v>0</v>
      </c>
      <c r="S45" s="15">
        <f t="shared" si="10"/>
        <v>0</v>
      </c>
      <c r="T45" s="15">
        <f t="shared" si="10"/>
        <v>0</v>
      </c>
      <c r="U45" s="40" t="e">
        <f t="shared" ref="U45:U47" si="11">SUM(C45:T45)/$Z$41</f>
        <v>#DIV/0!</v>
      </c>
      <c r="Y45" s="58"/>
      <c r="Z45" s="58"/>
      <c r="AA45" s="58"/>
      <c r="AB45" s="58"/>
    </row>
    <row r="46" spans="1:30" ht="15.75" x14ac:dyDescent="0.25">
      <c r="B46" s="21" t="s">
        <v>19</v>
      </c>
      <c r="C46" s="15">
        <f>COUNTIF(C6:C40,"3")</f>
        <v>0</v>
      </c>
      <c r="D46" s="15">
        <f t="shared" ref="D46:T46" si="12">COUNTIF(D6:D40,"3")</f>
        <v>0</v>
      </c>
      <c r="E46" s="15">
        <f t="shared" si="12"/>
        <v>0</v>
      </c>
      <c r="F46" s="15">
        <f>COUNTIF(F6:F40,"3")</f>
        <v>0</v>
      </c>
      <c r="G46" s="15">
        <f t="shared" si="12"/>
        <v>0</v>
      </c>
      <c r="H46" s="15">
        <f t="shared" si="12"/>
        <v>0</v>
      </c>
      <c r="I46" s="15">
        <f t="shared" si="12"/>
        <v>0</v>
      </c>
      <c r="J46" s="15">
        <f t="shared" si="12"/>
        <v>0</v>
      </c>
      <c r="K46" s="15">
        <f t="shared" si="12"/>
        <v>0</v>
      </c>
      <c r="L46" s="15">
        <f t="shared" si="12"/>
        <v>0</v>
      </c>
      <c r="M46" s="15">
        <f t="shared" si="12"/>
        <v>0</v>
      </c>
      <c r="N46" s="15">
        <f t="shared" si="12"/>
        <v>0</v>
      </c>
      <c r="O46" s="15">
        <f t="shared" si="12"/>
        <v>0</v>
      </c>
      <c r="P46" s="15">
        <f t="shared" si="12"/>
        <v>0</v>
      </c>
      <c r="Q46" s="15">
        <f t="shared" si="12"/>
        <v>0</v>
      </c>
      <c r="R46" s="15">
        <f t="shared" si="12"/>
        <v>0</v>
      </c>
      <c r="S46" s="15">
        <f t="shared" si="12"/>
        <v>0</v>
      </c>
      <c r="T46" s="15">
        <f t="shared" si="12"/>
        <v>0</v>
      </c>
      <c r="U46" s="40" t="e">
        <f t="shared" si="11"/>
        <v>#DIV/0!</v>
      </c>
      <c r="Y46" s="58"/>
      <c r="Z46" s="58"/>
      <c r="AA46" s="58"/>
      <c r="AB46" s="58"/>
    </row>
    <row r="47" spans="1:30" ht="15.75" x14ac:dyDescent="0.25">
      <c r="B47" s="21" t="s">
        <v>20</v>
      </c>
      <c r="C47" s="15">
        <f>COUNTIF(C6:C40,"2")</f>
        <v>0</v>
      </c>
      <c r="D47" s="15">
        <f t="shared" ref="D47:T47" si="13">COUNTIF(D6:D40,"2")</f>
        <v>0</v>
      </c>
      <c r="E47" s="15">
        <f t="shared" si="13"/>
        <v>0</v>
      </c>
      <c r="F47" s="15">
        <f>COUNTIF(F6:F40,"2")</f>
        <v>0</v>
      </c>
      <c r="G47" s="15">
        <f t="shared" si="13"/>
        <v>0</v>
      </c>
      <c r="H47" s="15">
        <f t="shared" si="13"/>
        <v>0</v>
      </c>
      <c r="I47" s="15">
        <f t="shared" si="13"/>
        <v>0</v>
      </c>
      <c r="J47" s="15">
        <f t="shared" si="13"/>
        <v>0</v>
      </c>
      <c r="K47" s="15">
        <f t="shared" si="13"/>
        <v>0</v>
      </c>
      <c r="L47" s="15">
        <f t="shared" si="13"/>
        <v>0</v>
      </c>
      <c r="M47" s="15">
        <f t="shared" si="13"/>
        <v>0</v>
      </c>
      <c r="N47" s="15">
        <f t="shared" si="13"/>
        <v>0</v>
      </c>
      <c r="O47" s="15">
        <f t="shared" si="13"/>
        <v>0</v>
      </c>
      <c r="P47" s="15">
        <f t="shared" si="13"/>
        <v>0</v>
      </c>
      <c r="Q47" s="15">
        <f t="shared" si="13"/>
        <v>0</v>
      </c>
      <c r="R47" s="15">
        <f t="shared" si="13"/>
        <v>0</v>
      </c>
      <c r="S47" s="15">
        <f t="shared" si="13"/>
        <v>0</v>
      </c>
      <c r="T47" s="15">
        <f t="shared" si="13"/>
        <v>0</v>
      </c>
      <c r="U47" s="40" t="e">
        <f t="shared" si="11"/>
        <v>#DIV/0!</v>
      </c>
      <c r="Y47" s="58"/>
      <c r="Z47" s="58"/>
      <c r="AA47" s="58"/>
      <c r="AB47" s="58"/>
    </row>
    <row r="48" spans="1:30" ht="15.75" x14ac:dyDescent="0.25">
      <c r="B48" s="23" t="s">
        <v>28</v>
      </c>
      <c r="C48" s="15">
        <f t="shared" ref="C48:T48" si="14">SUM(C44:C47)</f>
        <v>0</v>
      </c>
      <c r="D48" s="15">
        <f t="shared" si="14"/>
        <v>0</v>
      </c>
      <c r="E48" s="15">
        <f t="shared" si="14"/>
        <v>0</v>
      </c>
      <c r="F48" s="15">
        <f t="shared" si="14"/>
        <v>0</v>
      </c>
      <c r="G48" s="15">
        <f t="shared" si="14"/>
        <v>0</v>
      </c>
      <c r="H48" s="15">
        <f t="shared" si="14"/>
        <v>0</v>
      </c>
      <c r="I48" s="15">
        <f t="shared" si="14"/>
        <v>0</v>
      </c>
      <c r="J48" s="15">
        <f t="shared" si="14"/>
        <v>0</v>
      </c>
      <c r="K48" s="15">
        <f t="shared" si="14"/>
        <v>0</v>
      </c>
      <c r="L48" s="15">
        <f t="shared" si="14"/>
        <v>0</v>
      </c>
      <c r="M48" s="15">
        <f t="shared" si="14"/>
        <v>0</v>
      </c>
      <c r="N48" s="15">
        <f t="shared" si="14"/>
        <v>0</v>
      </c>
      <c r="O48" s="15">
        <f t="shared" si="14"/>
        <v>0</v>
      </c>
      <c r="P48" s="15">
        <f t="shared" si="14"/>
        <v>0</v>
      </c>
      <c r="Q48" s="15">
        <f t="shared" si="14"/>
        <v>0</v>
      </c>
      <c r="R48" s="15">
        <f t="shared" si="14"/>
        <v>0</v>
      </c>
      <c r="S48" s="15">
        <f t="shared" si="14"/>
        <v>0</v>
      </c>
      <c r="T48" s="15">
        <f t="shared" si="14"/>
        <v>0</v>
      </c>
      <c r="U48" s="40"/>
      <c r="Y48" s="58"/>
      <c r="Z48" s="58"/>
      <c r="AA48" s="58"/>
      <c r="AB48" s="58"/>
    </row>
    <row r="49" spans="1:28" ht="15.75" x14ac:dyDescent="0.25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3"/>
      <c r="Y49" s="58"/>
      <c r="Z49" s="58"/>
      <c r="AA49" s="58"/>
      <c r="AB49" s="58"/>
    </row>
    <row r="50" spans="1:28" ht="48.75" customHeight="1" x14ac:dyDescent="0.35">
      <c r="B50" s="57" t="s">
        <v>42</v>
      </c>
      <c r="C50" s="57">
        <f>J2</f>
        <v>0</v>
      </c>
      <c r="M50" s="3"/>
      <c r="N50" s="3"/>
      <c r="O50" s="3"/>
      <c r="P50" s="3"/>
      <c r="Q50" s="3"/>
      <c r="R50" s="3"/>
      <c r="S50" s="3"/>
      <c r="T50" s="3"/>
      <c r="U50" s="3"/>
    </row>
    <row r="51" spans="1:28" s="30" customFormat="1" ht="104.25" x14ac:dyDescent="0.25">
      <c r="A51" s="2"/>
      <c r="B51" s="23"/>
      <c r="C51" s="26" t="str">
        <f t="shared" ref="C51:T51" si="15">C6</f>
        <v>Русский язык</v>
      </c>
      <c r="D51" s="27" t="str">
        <f t="shared" si="15"/>
        <v xml:space="preserve">Литерата </v>
      </c>
      <c r="E51" s="28" t="str">
        <f t="shared" si="15"/>
        <v>Обществознание</v>
      </c>
      <c r="F51" s="29" t="str">
        <f t="shared" si="15"/>
        <v>Иностранный язык</v>
      </c>
      <c r="G51" s="29" t="str">
        <f t="shared" si="15"/>
        <v>Математика</v>
      </c>
      <c r="H51" s="29" t="str">
        <f t="shared" si="15"/>
        <v>информатика</v>
      </c>
      <c r="I51" s="29" t="str">
        <f t="shared" si="15"/>
        <v>история</v>
      </c>
      <c r="J51" s="29" t="str">
        <f t="shared" si="15"/>
        <v>география</v>
      </c>
      <c r="K51" s="29" t="str">
        <f t="shared" si="15"/>
        <v>биология</v>
      </c>
      <c r="L51" s="29" t="str">
        <f t="shared" si="15"/>
        <v>общ</v>
      </c>
      <c r="M51" s="29" t="str">
        <f t="shared" si="15"/>
        <v>ИЗО</v>
      </c>
      <c r="N51" s="29" t="str">
        <f t="shared" si="15"/>
        <v>Технология</v>
      </c>
      <c r="O51" s="29">
        <f t="shared" si="15"/>
        <v>0</v>
      </c>
      <c r="P51" s="29">
        <f t="shared" si="15"/>
        <v>0</v>
      </c>
      <c r="Q51" s="29">
        <f t="shared" si="15"/>
        <v>0</v>
      </c>
      <c r="R51" s="29">
        <f t="shared" si="15"/>
        <v>0</v>
      </c>
      <c r="S51" s="29">
        <f t="shared" si="15"/>
        <v>0</v>
      </c>
      <c r="T51" s="26">
        <f t="shared" si="15"/>
        <v>0</v>
      </c>
      <c r="U51" s="34"/>
      <c r="V51" s="2"/>
      <c r="W51" s="2"/>
      <c r="X51" s="2"/>
      <c r="Y51" s="2"/>
      <c r="Z51" s="2"/>
      <c r="AA51" s="2"/>
      <c r="AB51" s="2"/>
    </row>
    <row r="52" spans="1:28" x14ac:dyDescent="0.2">
      <c r="A52" s="30"/>
      <c r="B52" s="17" t="s">
        <v>24</v>
      </c>
      <c r="C52" s="18" t="e">
        <f>(C48-C47)/C48*100%</f>
        <v>#DIV/0!</v>
      </c>
      <c r="D52" s="18" t="e">
        <f t="shared" ref="D52:T52" si="16">(D48-D47)/D48*100%</f>
        <v>#DIV/0!</v>
      </c>
      <c r="E52" s="18" t="e">
        <f t="shared" si="16"/>
        <v>#DIV/0!</v>
      </c>
      <c r="F52" s="18" t="e">
        <f t="shared" si="16"/>
        <v>#DIV/0!</v>
      </c>
      <c r="G52" s="18" t="e">
        <f t="shared" si="16"/>
        <v>#DIV/0!</v>
      </c>
      <c r="H52" s="18" t="e">
        <f t="shared" si="16"/>
        <v>#DIV/0!</v>
      </c>
      <c r="I52" s="18" t="e">
        <f t="shared" si="16"/>
        <v>#DIV/0!</v>
      </c>
      <c r="J52" s="18" t="e">
        <f t="shared" si="16"/>
        <v>#DIV/0!</v>
      </c>
      <c r="K52" s="18" t="e">
        <f t="shared" si="16"/>
        <v>#DIV/0!</v>
      </c>
      <c r="L52" s="18" t="e">
        <f t="shared" si="16"/>
        <v>#DIV/0!</v>
      </c>
      <c r="M52" s="18" t="e">
        <f t="shared" si="16"/>
        <v>#DIV/0!</v>
      </c>
      <c r="N52" s="18" t="e">
        <f t="shared" si="16"/>
        <v>#DIV/0!</v>
      </c>
      <c r="O52" s="18" t="e">
        <f t="shared" si="16"/>
        <v>#DIV/0!</v>
      </c>
      <c r="P52" s="18" t="e">
        <f t="shared" si="16"/>
        <v>#DIV/0!</v>
      </c>
      <c r="Q52" s="18" t="e">
        <f t="shared" si="16"/>
        <v>#DIV/0!</v>
      </c>
      <c r="R52" s="18" t="e">
        <f t="shared" si="16"/>
        <v>#DIV/0!</v>
      </c>
      <c r="S52" s="18" t="e">
        <f t="shared" si="16"/>
        <v>#DIV/0!</v>
      </c>
      <c r="T52" s="18" t="e">
        <f t="shared" si="16"/>
        <v>#DIV/0!</v>
      </c>
      <c r="U52" s="32"/>
      <c r="V52" s="30"/>
      <c r="W52" s="30"/>
      <c r="X52" s="30"/>
      <c r="Y52" s="30"/>
      <c r="Z52" s="30"/>
      <c r="AA52" s="30"/>
      <c r="AB52" s="30"/>
    </row>
    <row r="53" spans="1:28" x14ac:dyDescent="0.2">
      <c r="B53" s="17" t="s">
        <v>29</v>
      </c>
      <c r="C53" s="18" t="e">
        <f>(C44+C45)/C48*100%</f>
        <v>#DIV/0!</v>
      </c>
      <c r="D53" s="18" t="e">
        <f t="shared" ref="D53:T53" si="17">(D44+D45)/D48*100%</f>
        <v>#DIV/0!</v>
      </c>
      <c r="E53" s="18" t="e">
        <f t="shared" si="17"/>
        <v>#DIV/0!</v>
      </c>
      <c r="F53" s="18" t="e">
        <f t="shared" si="17"/>
        <v>#DIV/0!</v>
      </c>
      <c r="G53" s="18" t="e">
        <f t="shared" si="17"/>
        <v>#DIV/0!</v>
      </c>
      <c r="H53" s="18" t="e">
        <f t="shared" si="17"/>
        <v>#DIV/0!</v>
      </c>
      <c r="I53" s="18" t="e">
        <f t="shared" si="17"/>
        <v>#DIV/0!</v>
      </c>
      <c r="J53" s="18" t="e">
        <f t="shared" si="17"/>
        <v>#DIV/0!</v>
      </c>
      <c r="K53" s="18" t="e">
        <f t="shared" si="17"/>
        <v>#DIV/0!</v>
      </c>
      <c r="L53" s="18" t="e">
        <f t="shared" si="17"/>
        <v>#DIV/0!</v>
      </c>
      <c r="M53" s="18" t="e">
        <f t="shared" si="17"/>
        <v>#DIV/0!</v>
      </c>
      <c r="N53" s="18" t="e">
        <f t="shared" si="17"/>
        <v>#DIV/0!</v>
      </c>
      <c r="O53" s="18" t="e">
        <f t="shared" si="17"/>
        <v>#DIV/0!</v>
      </c>
      <c r="P53" s="18" t="e">
        <f t="shared" si="17"/>
        <v>#DIV/0!</v>
      </c>
      <c r="Q53" s="18" t="e">
        <f t="shared" si="17"/>
        <v>#DIV/0!</v>
      </c>
      <c r="R53" s="18" t="e">
        <f t="shared" si="17"/>
        <v>#DIV/0!</v>
      </c>
      <c r="S53" s="18" t="e">
        <f t="shared" si="17"/>
        <v>#DIV/0!</v>
      </c>
      <c r="T53" s="18" t="e">
        <f t="shared" si="17"/>
        <v>#DIV/0!</v>
      </c>
      <c r="U53" s="32"/>
    </row>
    <row r="54" spans="1:28" x14ac:dyDescent="0.2">
      <c r="B54" s="17" t="s">
        <v>30</v>
      </c>
      <c r="C54" s="18" t="e">
        <f>(C44+C45*0.64+C46*0.36+C47*0.12)/C48</f>
        <v>#DIV/0!</v>
      </c>
      <c r="D54" s="18" t="e">
        <f t="shared" ref="D54:T54" si="18">(D44+D45*0.64+D46*0.36+D47*0.12)/D48</f>
        <v>#DIV/0!</v>
      </c>
      <c r="E54" s="18" t="e">
        <f t="shared" si="18"/>
        <v>#DIV/0!</v>
      </c>
      <c r="F54" s="18" t="e">
        <f t="shared" si="18"/>
        <v>#DIV/0!</v>
      </c>
      <c r="G54" s="18" t="e">
        <f t="shared" si="18"/>
        <v>#DIV/0!</v>
      </c>
      <c r="H54" s="18" t="e">
        <f t="shared" si="18"/>
        <v>#DIV/0!</v>
      </c>
      <c r="I54" s="18" t="e">
        <f t="shared" si="18"/>
        <v>#DIV/0!</v>
      </c>
      <c r="J54" s="18" t="e">
        <f t="shared" si="18"/>
        <v>#DIV/0!</v>
      </c>
      <c r="K54" s="18" t="e">
        <f t="shared" si="18"/>
        <v>#DIV/0!</v>
      </c>
      <c r="L54" s="18" t="e">
        <f t="shared" si="18"/>
        <v>#DIV/0!</v>
      </c>
      <c r="M54" s="18" t="e">
        <f t="shared" si="18"/>
        <v>#DIV/0!</v>
      </c>
      <c r="N54" s="18" t="e">
        <f t="shared" si="18"/>
        <v>#DIV/0!</v>
      </c>
      <c r="O54" s="18" t="e">
        <f t="shared" si="18"/>
        <v>#DIV/0!</v>
      </c>
      <c r="P54" s="18" t="e">
        <f t="shared" si="18"/>
        <v>#DIV/0!</v>
      </c>
      <c r="Q54" s="18" t="e">
        <f t="shared" si="18"/>
        <v>#DIV/0!</v>
      </c>
      <c r="R54" s="18" t="e">
        <f t="shared" si="18"/>
        <v>#DIV/0!</v>
      </c>
      <c r="S54" s="18" t="e">
        <f t="shared" si="18"/>
        <v>#DIV/0!</v>
      </c>
      <c r="T54" s="18" t="e">
        <f t="shared" si="18"/>
        <v>#DIV/0!</v>
      </c>
      <c r="U54" s="32"/>
    </row>
    <row r="55" spans="1:28" x14ac:dyDescent="0.2">
      <c r="B55" s="31"/>
      <c r="C55" s="32"/>
      <c r="D55" s="32"/>
      <c r="E55" s="32"/>
      <c r="F55" s="32"/>
      <c r="G55" s="32"/>
      <c r="H55" s="32"/>
      <c r="I55" s="32"/>
      <c r="J55" s="32"/>
      <c r="K55" s="32"/>
    </row>
    <row r="57" spans="1:28" ht="15.75" x14ac:dyDescent="0.25">
      <c r="B57" s="63"/>
      <c r="C57" s="63"/>
      <c r="D57" s="63"/>
      <c r="E57" s="63"/>
      <c r="F57"/>
    </row>
    <row r="58" spans="1:28" ht="15.75" x14ac:dyDescent="0.25">
      <c r="B58" s="63"/>
      <c r="C58" s="63"/>
      <c r="D58" s="63"/>
      <c r="E58" s="63"/>
      <c r="F58"/>
    </row>
    <row r="59" spans="1:28" ht="15.75" x14ac:dyDescent="0.25">
      <c r="B59" s="63"/>
      <c r="C59" s="63"/>
      <c r="D59" s="63"/>
      <c r="E59" s="63"/>
      <c r="F59"/>
    </row>
    <row r="60" spans="1:28" ht="15.75" x14ac:dyDescent="0.25">
      <c r="B60" s="63"/>
      <c r="C60" s="63"/>
      <c r="D60" s="63"/>
      <c r="E60" s="63"/>
      <c r="F60"/>
    </row>
    <row r="61" spans="1:28" ht="15.75" x14ac:dyDescent="0.25">
      <c r="B61" s="63"/>
      <c r="C61" s="63"/>
      <c r="D61" s="63"/>
      <c r="E61" s="63"/>
      <c r="F61"/>
    </row>
    <row r="62" spans="1:28" ht="15.75" x14ac:dyDescent="0.25">
      <c r="B62" s="63"/>
      <c r="C62" s="63"/>
      <c r="D62" s="63"/>
      <c r="E62" s="63"/>
      <c r="F62"/>
    </row>
    <row r="63" spans="1:28" ht="15.75" x14ac:dyDescent="0.25">
      <c r="B63" s="63"/>
      <c r="C63" s="63"/>
      <c r="D63" s="63"/>
      <c r="E63" s="63"/>
      <c r="F63"/>
    </row>
  </sheetData>
  <sheetProtection password="C64F" sheet="1" objects="1" scenarios="1"/>
  <mergeCells count="16">
    <mergeCell ref="B60:E60"/>
    <mergeCell ref="B61:E61"/>
    <mergeCell ref="B62:E62"/>
    <mergeCell ref="B63:E63"/>
    <mergeCell ref="Y47:AB47"/>
    <mergeCell ref="Y48:AB48"/>
    <mergeCell ref="Y49:AB49"/>
    <mergeCell ref="B57:E57"/>
    <mergeCell ref="B58:E58"/>
    <mergeCell ref="B59:E59"/>
    <mergeCell ref="Y46:AB46"/>
    <mergeCell ref="A2:I2"/>
    <mergeCell ref="B43:U43"/>
    <mergeCell ref="Y43:AB43"/>
    <mergeCell ref="Y44:AB44"/>
    <mergeCell ref="Y45:AB45"/>
  </mergeCells>
  <conditionalFormatting sqref="B41:T41">
    <cfRule type="cellIs" dxfId="9" priority="2" operator="equal">
      <formula>0</formula>
    </cfRule>
  </conditionalFormatting>
  <conditionalFormatting sqref="U7:AB40">
    <cfRule type="cellIs" dxfId="8" priority="1" operator="equal">
      <formula>0</formula>
    </cfRule>
  </conditionalFormatting>
  <dataValidations count="1">
    <dataValidation type="list" allowBlank="1" showInputMessage="1" showErrorMessage="1" sqref="JW7:JW20 TS7:TS20 ADO7:ADO20 ANK7:ANK20 AXG7:AXG20 BHC7:BHC20 BQY7:BQY20 CAU7:CAU20 CKQ7:CKQ20 CUM7:CUM20 DEI7:DEI20 DOE7:DOE20 DYA7:DYA20 EHW7:EHW20 ERS7:ERS20 FBO7:FBO20 FLK7:FLK20 FVG7:FVG20 GFC7:GFC20 GOY7:GOY20 GYU7:GYU20 HIQ7:HIQ20 HSM7:HSM20 ICI7:ICI20 IME7:IME20 IWA7:IWA20 JFW7:JFW20 JPS7:JPS20 JZO7:JZO20 KJK7:KJK20 KTG7:KTG20 LDC7:LDC20 LMY7:LMY20 LWU7:LWU20 MGQ7:MGQ20 MQM7:MQM20 NAI7:NAI20 NKE7:NKE20 NUA7:NUA20 ODW7:ODW20 ONS7:ONS20 OXO7:OXO20 PHK7:PHK20 PRG7:PRG20 QBC7:QBC20 QKY7:QKY20 QUU7:QUU20 REQ7:REQ20 ROM7:ROM20 RYI7:RYI20 SIE7:SIE20 SSA7:SSA20 TBW7:TBW20 TLS7:TLS20 TVO7:TVO20 UFK7:UFK20 UPG7:UPG20 UZC7:UZC20 VIY7:VIY20 VSU7:VSU20 WCQ7:WCQ20 WMM7:WMM20 WWI7:WWI20 JW65563:JW65576 TS65563:TS65576 ADO65563:ADO65576 ANK65563:ANK65576 AXG65563:AXG65576 BHC65563:BHC65576 BQY65563:BQY65576 CAU65563:CAU65576 CKQ65563:CKQ65576 CUM65563:CUM65576 DEI65563:DEI65576 DOE65563:DOE65576 DYA65563:DYA65576 EHW65563:EHW65576 ERS65563:ERS65576 FBO65563:FBO65576 FLK65563:FLK65576 FVG65563:FVG65576 GFC65563:GFC65576 GOY65563:GOY65576 GYU65563:GYU65576 HIQ65563:HIQ65576 HSM65563:HSM65576 ICI65563:ICI65576 IME65563:IME65576 IWA65563:IWA65576 JFW65563:JFW65576 JPS65563:JPS65576 JZO65563:JZO65576 KJK65563:KJK65576 KTG65563:KTG65576 LDC65563:LDC65576 LMY65563:LMY65576 LWU65563:LWU65576 MGQ65563:MGQ65576 MQM65563:MQM65576 NAI65563:NAI65576 NKE65563:NKE65576 NUA65563:NUA65576 ODW65563:ODW65576 ONS65563:ONS65576 OXO65563:OXO65576 PHK65563:PHK65576 PRG65563:PRG65576 QBC65563:QBC65576 QKY65563:QKY65576 QUU65563:QUU65576 REQ65563:REQ65576 ROM65563:ROM65576 RYI65563:RYI65576 SIE65563:SIE65576 SSA65563:SSA65576 TBW65563:TBW65576 TLS65563:TLS65576 TVO65563:TVO65576 UFK65563:UFK65576 UPG65563:UPG65576 UZC65563:UZC65576 VIY65563:VIY65576 VSU65563:VSU65576 WCQ65563:WCQ65576 WMM65563:WMM65576 WWI65563:WWI65576 JW131099:JW131112 TS131099:TS131112 ADO131099:ADO131112 ANK131099:ANK131112 AXG131099:AXG131112 BHC131099:BHC131112 BQY131099:BQY131112 CAU131099:CAU131112 CKQ131099:CKQ131112 CUM131099:CUM131112 DEI131099:DEI131112 DOE131099:DOE131112 DYA131099:DYA131112 EHW131099:EHW131112 ERS131099:ERS131112 FBO131099:FBO131112 FLK131099:FLK131112 FVG131099:FVG131112 GFC131099:GFC131112 GOY131099:GOY131112 GYU131099:GYU131112 HIQ131099:HIQ131112 HSM131099:HSM131112 ICI131099:ICI131112 IME131099:IME131112 IWA131099:IWA131112 JFW131099:JFW131112 JPS131099:JPS131112 JZO131099:JZO131112 KJK131099:KJK131112 KTG131099:KTG131112 LDC131099:LDC131112 LMY131099:LMY131112 LWU131099:LWU131112 MGQ131099:MGQ131112 MQM131099:MQM131112 NAI131099:NAI131112 NKE131099:NKE131112 NUA131099:NUA131112 ODW131099:ODW131112 ONS131099:ONS131112 OXO131099:OXO131112 PHK131099:PHK131112 PRG131099:PRG131112 QBC131099:QBC131112 QKY131099:QKY131112 QUU131099:QUU131112 REQ131099:REQ131112 ROM131099:ROM131112 RYI131099:RYI131112 SIE131099:SIE131112 SSA131099:SSA131112 TBW131099:TBW131112 TLS131099:TLS131112 TVO131099:TVO131112 UFK131099:UFK131112 UPG131099:UPG131112 UZC131099:UZC131112 VIY131099:VIY131112 VSU131099:VSU131112 WCQ131099:WCQ131112 WMM131099:WMM131112 WWI131099:WWI131112 JW196635:JW196648 TS196635:TS196648 ADO196635:ADO196648 ANK196635:ANK196648 AXG196635:AXG196648 BHC196635:BHC196648 BQY196635:BQY196648 CAU196635:CAU196648 CKQ196635:CKQ196648 CUM196635:CUM196648 DEI196635:DEI196648 DOE196635:DOE196648 DYA196635:DYA196648 EHW196635:EHW196648 ERS196635:ERS196648 FBO196635:FBO196648 FLK196635:FLK196648 FVG196635:FVG196648 GFC196635:GFC196648 GOY196635:GOY196648 GYU196635:GYU196648 HIQ196635:HIQ196648 HSM196635:HSM196648 ICI196635:ICI196648 IME196635:IME196648 IWA196635:IWA196648 JFW196635:JFW196648 JPS196635:JPS196648 JZO196635:JZO196648 KJK196635:KJK196648 KTG196635:KTG196648 LDC196635:LDC196648 LMY196635:LMY196648 LWU196635:LWU196648 MGQ196635:MGQ196648 MQM196635:MQM196648 NAI196635:NAI196648 NKE196635:NKE196648 NUA196635:NUA196648 ODW196635:ODW196648 ONS196635:ONS196648 OXO196635:OXO196648 PHK196635:PHK196648 PRG196635:PRG196648 QBC196635:QBC196648 QKY196635:QKY196648 QUU196635:QUU196648 REQ196635:REQ196648 ROM196635:ROM196648 RYI196635:RYI196648 SIE196635:SIE196648 SSA196635:SSA196648 TBW196635:TBW196648 TLS196635:TLS196648 TVO196635:TVO196648 UFK196635:UFK196648 UPG196635:UPG196648 UZC196635:UZC196648 VIY196635:VIY196648 VSU196635:VSU196648 WCQ196635:WCQ196648 WMM196635:WMM196648 WWI196635:WWI196648 JW262171:JW262184 TS262171:TS262184 ADO262171:ADO262184 ANK262171:ANK262184 AXG262171:AXG262184 BHC262171:BHC262184 BQY262171:BQY262184 CAU262171:CAU262184 CKQ262171:CKQ262184 CUM262171:CUM262184 DEI262171:DEI262184 DOE262171:DOE262184 DYA262171:DYA262184 EHW262171:EHW262184 ERS262171:ERS262184 FBO262171:FBO262184 FLK262171:FLK262184 FVG262171:FVG262184 GFC262171:GFC262184 GOY262171:GOY262184 GYU262171:GYU262184 HIQ262171:HIQ262184 HSM262171:HSM262184 ICI262171:ICI262184 IME262171:IME262184 IWA262171:IWA262184 JFW262171:JFW262184 JPS262171:JPS262184 JZO262171:JZO262184 KJK262171:KJK262184 KTG262171:KTG262184 LDC262171:LDC262184 LMY262171:LMY262184 LWU262171:LWU262184 MGQ262171:MGQ262184 MQM262171:MQM262184 NAI262171:NAI262184 NKE262171:NKE262184 NUA262171:NUA262184 ODW262171:ODW262184 ONS262171:ONS262184 OXO262171:OXO262184 PHK262171:PHK262184 PRG262171:PRG262184 QBC262171:QBC262184 QKY262171:QKY262184 QUU262171:QUU262184 REQ262171:REQ262184 ROM262171:ROM262184 RYI262171:RYI262184 SIE262171:SIE262184 SSA262171:SSA262184 TBW262171:TBW262184 TLS262171:TLS262184 TVO262171:TVO262184 UFK262171:UFK262184 UPG262171:UPG262184 UZC262171:UZC262184 VIY262171:VIY262184 VSU262171:VSU262184 WCQ262171:WCQ262184 WMM262171:WMM262184 WWI262171:WWI262184 JW327707:JW327720 TS327707:TS327720 ADO327707:ADO327720 ANK327707:ANK327720 AXG327707:AXG327720 BHC327707:BHC327720 BQY327707:BQY327720 CAU327707:CAU327720 CKQ327707:CKQ327720 CUM327707:CUM327720 DEI327707:DEI327720 DOE327707:DOE327720 DYA327707:DYA327720 EHW327707:EHW327720 ERS327707:ERS327720 FBO327707:FBO327720 FLK327707:FLK327720 FVG327707:FVG327720 GFC327707:GFC327720 GOY327707:GOY327720 GYU327707:GYU327720 HIQ327707:HIQ327720 HSM327707:HSM327720 ICI327707:ICI327720 IME327707:IME327720 IWA327707:IWA327720 JFW327707:JFW327720 JPS327707:JPS327720 JZO327707:JZO327720 KJK327707:KJK327720 KTG327707:KTG327720 LDC327707:LDC327720 LMY327707:LMY327720 LWU327707:LWU327720 MGQ327707:MGQ327720 MQM327707:MQM327720 NAI327707:NAI327720 NKE327707:NKE327720 NUA327707:NUA327720 ODW327707:ODW327720 ONS327707:ONS327720 OXO327707:OXO327720 PHK327707:PHK327720 PRG327707:PRG327720 QBC327707:QBC327720 QKY327707:QKY327720 QUU327707:QUU327720 REQ327707:REQ327720 ROM327707:ROM327720 RYI327707:RYI327720 SIE327707:SIE327720 SSA327707:SSA327720 TBW327707:TBW327720 TLS327707:TLS327720 TVO327707:TVO327720 UFK327707:UFK327720 UPG327707:UPG327720 UZC327707:UZC327720 VIY327707:VIY327720 VSU327707:VSU327720 WCQ327707:WCQ327720 WMM327707:WMM327720 WWI327707:WWI327720 JW393243:JW393256 TS393243:TS393256 ADO393243:ADO393256 ANK393243:ANK393256 AXG393243:AXG393256 BHC393243:BHC393256 BQY393243:BQY393256 CAU393243:CAU393256 CKQ393243:CKQ393256 CUM393243:CUM393256 DEI393243:DEI393256 DOE393243:DOE393256 DYA393243:DYA393256 EHW393243:EHW393256 ERS393243:ERS393256 FBO393243:FBO393256 FLK393243:FLK393256 FVG393243:FVG393256 GFC393243:GFC393256 GOY393243:GOY393256 GYU393243:GYU393256 HIQ393243:HIQ393256 HSM393243:HSM393256 ICI393243:ICI393256 IME393243:IME393256 IWA393243:IWA393256 JFW393243:JFW393256 JPS393243:JPS393256 JZO393243:JZO393256 KJK393243:KJK393256 KTG393243:KTG393256 LDC393243:LDC393256 LMY393243:LMY393256 LWU393243:LWU393256 MGQ393243:MGQ393256 MQM393243:MQM393256 NAI393243:NAI393256 NKE393243:NKE393256 NUA393243:NUA393256 ODW393243:ODW393256 ONS393243:ONS393256 OXO393243:OXO393256 PHK393243:PHK393256 PRG393243:PRG393256 QBC393243:QBC393256 QKY393243:QKY393256 QUU393243:QUU393256 REQ393243:REQ393256 ROM393243:ROM393256 RYI393243:RYI393256 SIE393243:SIE393256 SSA393243:SSA393256 TBW393243:TBW393256 TLS393243:TLS393256 TVO393243:TVO393256 UFK393243:UFK393256 UPG393243:UPG393256 UZC393243:UZC393256 VIY393243:VIY393256 VSU393243:VSU393256 WCQ393243:WCQ393256 WMM393243:WMM393256 WWI393243:WWI393256 JW458779:JW458792 TS458779:TS458792 ADO458779:ADO458792 ANK458779:ANK458792 AXG458779:AXG458792 BHC458779:BHC458792 BQY458779:BQY458792 CAU458779:CAU458792 CKQ458779:CKQ458792 CUM458779:CUM458792 DEI458779:DEI458792 DOE458779:DOE458792 DYA458779:DYA458792 EHW458779:EHW458792 ERS458779:ERS458792 FBO458779:FBO458792 FLK458779:FLK458792 FVG458779:FVG458792 GFC458779:GFC458792 GOY458779:GOY458792 GYU458779:GYU458792 HIQ458779:HIQ458792 HSM458779:HSM458792 ICI458779:ICI458792 IME458779:IME458792 IWA458779:IWA458792 JFW458779:JFW458792 JPS458779:JPS458792 JZO458779:JZO458792 KJK458779:KJK458792 KTG458779:KTG458792 LDC458779:LDC458792 LMY458779:LMY458792 LWU458779:LWU458792 MGQ458779:MGQ458792 MQM458779:MQM458792 NAI458779:NAI458792 NKE458779:NKE458792 NUA458779:NUA458792 ODW458779:ODW458792 ONS458779:ONS458792 OXO458779:OXO458792 PHK458779:PHK458792 PRG458779:PRG458792 QBC458779:QBC458792 QKY458779:QKY458792 QUU458779:QUU458792 REQ458779:REQ458792 ROM458779:ROM458792 RYI458779:RYI458792 SIE458779:SIE458792 SSA458779:SSA458792 TBW458779:TBW458792 TLS458779:TLS458792 TVO458779:TVO458792 UFK458779:UFK458792 UPG458779:UPG458792 UZC458779:UZC458792 VIY458779:VIY458792 VSU458779:VSU458792 WCQ458779:WCQ458792 WMM458779:WMM458792 WWI458779:WWI458792 JW524315:JW524328 TS524315:TS524328 ADO524315:ADO524328 ANK524315:ANK524328 AXG524315:AXG524328 BHC524315:BHC524328 BQY524315:BQY524328 CAU524315:CAU524328 CKQ524315:CKQ524328 CUM524315:CUM524328 DEI524315:DEI524328 DOE524315:DOE524328 DYA524315:DYA524328 EHW524315:EHW524328 ERS524315:ERS524328 FBO524315:FBO524328 FLK524315:FLK524328 FVG524315:FVG524328 GFC524315:GFC524328 GOY524315:GOY524328 GYU524315:GYU524328 HIQ524315:HIQ524328 HSM524315:HSM524328 ICI524315:ICI524328 IME524315:IME524328 IWA524315:IWA524328 JFW524315:JFW524328 JPS524315:JPS524328 JZO524315:JZO524328 KJK524315:KJK524328 KTG524315:KTG524328 LDC524315:LDC524328 LMY524315:LMY524328 LWU524315:LWU524328 MGQ524315:MGQ524328 MQM524315:MQM524328 NAI524315:NAI524328 NKE524315:NKE524328 NUA524315:NUA524328 ODW524315:ODW524328 ONS524315:ONS524328 OXO524315:OXO524328 PHK524315:PHK524328 PRG524315:PRG524328 QBC524315:QBC524328 QKY524315:QKY524328 QUU524315:QUU524328 REQ524315:REQ524328 ROM524315:ROM524328 RYI524315:RYI524328 SIE524315:SIE524328 SSA524315:SSA524328 TBW524315:TBW524328 TLS524315:TLS524328 TVO524315:TVO524328 UFK524315:UFK524328 UPG524315:UPG524328 UZC524315:UZC524328 VIY524315:VIY524328 VSU524315:VSU524328 WCQ524315:WCQ524328 WMM524315:WMM524328 WWI524315:WWI524328 JW589851:JW589864 TS589851:TS589864 ADO589851:ADO589864 ANK589851:ANK589864 AXG589851:AXG589864 BHC589851:BHC589864 BQY589851:BQY589864 CAU589851:CAU589864 CKQ589851:CKQ589864 CUM589851:CUM589864 DEI589851:DEI589864 DOE589851:DOE589864 DYA589851:DYA589864 EHW589851:EHW589864 ERS589851:ERS589864 FBO589851:FBO589864 FLK589851:FLK589864 FVG589851:FVG589864 GFC589851:GFC589864 GOY589851:GOY589864 GYU589851:GYU589864 HIQ589851:HIQ589864 HSM589851:HSM589864 ICI589851:ICI589864 IME589851:IME589864 IWA589851:IWA589864 JFW589851:JFW589864 JPS589851:JPS589864 JZO589851:JZO589864 KJK589851:KJK589864 KTG589851:KTG589864 LDC589851:LDC589864 LMY589851:LMY589864 LWU589851:LWU589864 MGQ589851:MGQ589864 MQM589851:MQM589864 NAI589851:NAI589864 NKE589851:NKE589864 NUA589851:NUA589864 ODW589851:ODW589864 ONS589851:ONS589864 OXO589851:OXO589864 PHK589851:PHK589864 PRG589851:PRG589864 QBC589851:QBC589864 QKY589851:QKY589864 QUU589851:QUU589864 REQ589851:REQ589864 ROM589851:ROM589864 RYI589851:RYI589864 SIE589851:SIE589864 SSA589851:SSA589864 TBW589851:TBW589864 TLS589851:TLS589864 TVO589851:TVO589864 UFK589851:UFK589864 UPG589851:UPG589864 UZC589851:UZC589864 VIY589851:VIY589864 VSU589851:VSU589864 WCQ589851:WCQ589864 WMM589851:WMM589864 WWI589851:WWI589864 JW655387:JW655400 TS655387:TS655400 ADO655387:ADO655400 ANK655387:ANK655400 AXG655387:AXG655400 BHC655387:BHC655400 BQY655387:BQY655400 CAU655387:CAU655400 CKQ655387:CKQ655400 CUM655387:CUM655400 DEI655387:DEI655400 DOE655387:DOE655400 DYA655387:DYA655400 EHW655387:EHW655400 ERS655387:ERS655400 FBO655387:FBO655400 FLK655387:FLK655400 FVG655387:FVG655400 GFC655387:GFC655400 GOY655387:GOY655400 GYU655387:GYU655400 HIQ655387:HIQ655400 HSM655387:HSM655400 ICI655387:ICI655400 IME655387:IME655400 IWA655387:IWA655400 JFW655387:JFW655400 JPS655387:JPS655400 JZO655387:JZO655400 KJK655387:KJK655400 KTG655387:KTG655400 LDC655387:LDC655400 LMY655387:LMY655400 LWU655387:LWU655400 MGQ655387:MGQ655400 MQM655387:MQM655400 NAI655387:NAI655400 NKE655387:NKE655400 NUA655387:NUA655400 ODW655387:ODW655400 ONS655387:ONS655400 OXO655387:OXO655400 PHK655387:PHK655400 PRG655387:PRG655400 QBC655387:QBC655400 QKY655387:QKY655400 QUU655387:QUU655400 REQ655387:REQ655400 ROM655387:ROM655400 RYI655387:RYI655400 SIE655387:SIE655400 SSA655387:SSA655400 TBW655387:TBW655400 TLS655387:TLS655400 TVO655387:TVO655400 UFK655387:UFK655400 UPG655387:UPG655400 UZC655387:UZC655400 VIY655387:VIY655400 VSU655387:VSU655400 WCQ655387:WCQ655400 WMM655387:WMM655400 WWI655387:WWI655400 JW720923:JW720936 TS720923:TS720936 ADO720923:ADO720936 ANK720923:ANK720936 AXG720923:AXG720936 BHC720923:BHC720936 BQY720923:BQY720936 CAU720923:CAU720936 CKQ720923:CKQ720936 CUM720923:CUM720936 DEI720923:DEI720936 DOE720923:DOE720936 DYA720923:DYA720936 EHW720923:EHW720936 ERS720923:ERS720936 FBO720923:FBO720936 FLK720923:FLK720936 FVG720923:FVG720936 GFC720923:GFC720936 GOY720923:GOY720936 GYU720923:GYU720936 HIQ720923:HIQ720936 HSM720923:HSM720936 ICI720923:ICI720936 IME720923:IME720936 IWA720923:IWA720936 JFW720923:JFW720936 JPS720923:JPS720936 JZO720923:JZO720936 KJK720923:KJK720936 KTG720923:KTG720936 LDC720923:LDC720936 LMY720923:LMY720936 LWU720923:LWU720936 MGQ720923:MGQ720936 MQM720923:MQM720936 NAI720923:NAI720936 NKE720923:NKE720936 NUA720923:NUA720936 ODW720923:ODW720936 ONS720923:ONS720936 OXO720923:OXO720936 PHK720923:PHK720936 PRG720923:PRG720936 QBC720923:QBC720936 QKY720923:QKY720936 QUU720923:QUU720936 REQ720923:REQ720936 ROM720923:ROM720936 RYI720923:RYI720936 SIE720923:SIE720936 SSA720923:SSA720936 TBW720923:TBW720936 TLS720923:TLS720936 TVO720923:TVO720936 UFK720923:UFK720936 UPG720923:UPG720936 UZC720923:UZC720936 VIY720923:VIY720936 VSU720923:VSU720936 WCQ720923:WCQ720936 WMM720923:WMM720936 WWI720923:WWI720936 JW786459:JW786472 TS786459:TS786472 ADO786459:ADO786472 ANK786459:ANK786472 AXG786459:AXG786472 BHC786459:BHC786472 BQY786459:BQY786472 CAU786459:CAU786472 CKQ786459:CKQ786472 CUM786459:CUM786472 DEI786459:DEI786472 DOE786459:DOE786472 DYA786459:DYA786472 EHW786459:EHW786472 ERS786459:ERS786472 FBO786459:FBO786472 FLK786459:FLK786472 FVG786459:FVG786472 GFC786459:GFC786472 GOY786459:GOY786472 GYU786459:GYU786472 HIQ786459:HIQ786472 HSM786459:HSM786472 ICI786459:ICI786472 IME786459:IME786472 IWA786459:IWA786472 JFW786459:JFW786472 JPS786459:JPS786472 JZO786459:JZO786472 KJK786459:KJK786472 KTG786459:KTG786472 LDC786459:LDC786472 LMY786459:LMY786472 LWU786459:LWU786472 MGQ786459:MGQ786472 MQM786459:MQM786472 NAI786459:NAI786472 NKE786459:NKE786472 NUA786459:NUA786472 ODW786459:ODW786472 ONS786459:ONS786472 OXO786459:OXO786472 PHK786459:PHK786472 PRG786459:PRG786472 QBC786459:QBC786472 QKY786459:QKY786472 QUU786459:QUU786472 REQ786459:REQ786472 ROM786459:ROM786472 RYI786459:RYI786472 SIE786459:SIE786472 SSA786459:SSA786472 TBW786459:TBW786472 TLS786459:TLS786472 TVO786459:TVO786472 UFK786459:UFK786472 UPG786459:UPG786472 UZC786459:UZC786472 VIY786459:VIY786472 VSU786459:VSU786472 WCQ786459:WCQ786472 WMM786459:WMM786472 WWI786459:WWI786472 JW851995:JW852008 TS851995:TS852008 ADO851995:ADO852008 ANK851995:ANK852008 AXG851995:AXG852008 BHC851995:BHC852008 BQY851995:BQY852008 CAU851995:CAU852008 CKQ851995:CKQ852008 CUM851995:CUM852008 DEI851995:DEI852008 DOE851995:DOE852008 DYA851995:DYA852008 EHW851995:EHW852008 ERS851995:ERS852008 FBO851995:FBO852008 FLK851995:FLK852008 FVG851995:FVG852008 GFC851995:GFC852008 GOY851995:GOY852008 GYU851995:GYU852008 HIQ851995:HIQ852008 HSM851995:HSM852008 ICI851995:ICI852008 IME851995:IME852008 IWA851995:IWA852008 JFW851995:JFW852008 JPS851995:JPS852008 JZO851995:JZO852008 KJK851995:KJK852008 KTG851995:KTG852008 LDC851995:LDC852008 LMY851995:LMY852008 LWU851995:LWU852008 MGQ851995:MGQ852008 MQM851995:MQM852008 NAI851995:NAI852008 NKE851995:NKE852008 NUA851995:NUA852008 ODW851995:ODW852008 ONS851995:ONS852008 OXO851995:OXO852008 PHK851995:PHK852008 PRG851995:PRG852008 QBC851995:QBC852008 QKY851995:QKY852008 QUU851995:QUU852008 REQ851995:REQ852008 ROM851995:ROM852008 RYI851995:RYI852008 SIE851995:SIE852008 SSA851995:SSA852008 TBW851995:TBW852008 TLS851995:TLS852008 TVO851995:TVO852008 UFK851995:UFK852008 UPG851995:UPG852008 UZC851995:UZC852008 VIY851995:VIY852008 VSU851995:VSU852008 WCQ851995:WCQ852008 WMM851995:WMM852008 WWI851995:WWI852008 JW917531:JW917544 TS917531:TS917544 ADO917531:ADO917544 ANK917531:ANK917544 AXG917531:AXG917544 BHC917531:BHC917544 BQY917531:BQY917544 CAU917531:CAU917544 CKQ917531:CKQ917544 CUM917531:CUM917544 DEI917531:DEI917544 DOE917531:DOE917544 DYA917531:DYA917544 EHW917531:EHW917544 ERS917531:ERS917544 FBO917531:FBO917544 FLK917531:FLK917544 FVG917531:FVG917544 GFC917531:GFC917544 GOY917531:GOY917544 GYU917531:GYU917544 HIQ917531:HIQ917544 HSM917531:HSM917544 ICI917531:ICI917544 IME917531:IME917544 IWA917531:IWA917544 JFW917531:JFW917544 JPS917531:JPS917544 JZO917531:JZO917544 KJK917531:KJK917544 KTG917531:KTG917544 LDC917531:LDC917544 LMY917531:LMY917544 LWU917531:LWU917544 MGQ917531:MGQ917544 MQM917531:MQM917544 NAI917531:NAI917544 NKE917531:NKE917544 NUA917531:NUA917544 ODW917531:ODW917544 ONS917531:ONS917544 OXO917531:OXO917544 PHK917531:PHK917544 PRG917531:PRG917544 QBC917531:QBC917544 QKY917531:QKY917544 QUU917531:QUU917544 REQ917531:REQ917544 ROM917531:ROM917544 RYI917531:RYI917544 SIE917531:SIE917544 SSA917531:SSA917544 TBW917531:TBW917544 TLS917531:TLS917544 TVO917531:TVO917544 UFK917531:UFK917544 UPG917531:UPG917544 UZC917531:UZC917544 VIY917531:VIY917544 VSU917531:VSU917544 WCQ917531:WCQ917544 WMM917531:WMM917544 WWI917531:WWI917544 JW983067:JW983080 TS983067:TS983080 ADO983067:ADO983080 ANK983067:ANK983080 AXG983067:AXG983080 BHC983067:BHC983080 BQY983067:BQY983080 CAU983067:CAU983080 CKQ983067:CKQ983080 CUM983067:CUM983080 DEI983067:DEI983080 DOE983067:DOE983080 DYA983067:DYA983080 EHW983067:EHW983080 ERS983067:ERS983080 FBO983067:FBO983080 FLK983067:FLK983080 FVG983067:FVG983080 GFC983067:GFC983080 GOY983067:GOY983080 GYU983067:GYU983080 HIQ983067:HIQ983080 HSM983067:HSM983080 ICI983067:ICI983080 IME983067:IME983080 IWA983067:IWA983080 JFW983067:JFW983080 JPS983067:JPS983080 JZO983067:JZO983080 KJK983067:KJK983080 KTG983067:KTG983080 LDC983067:LDC983080 LMY983067:LMY983080 LWU983067:LWU983080 MGQ983067:MGQ983080 MQM983067:MQM983080 NAI983067:NAI983080 NKE983067:NKE983080 NUA983067:NUA983080 ODW983067:ODW983080 ONS983067:ONS983080 OXO983067:OXO983080 PHK983067:PHK983080 PRG983067:PRG983080 QBC983067:QBC983080 QKY983067:QKY983080 QUU983067:QUU983080 REQ983067:REQ983080 ROM983067:ROM983080 RYI983067:RYI983080 SIE983067:SIE983080 SSA983067:SSA983080 TBW983067:TBW983080 TLS983067:TLS983080 TVO983067:TVO983080 UFK983067:UFK983080 UPG983067:UPG983080 UZC983067:UZC983080 VIY983067:VIY983080 VSU983067:VSU983080 WCQ983067:WCQ983080 WMM983067:WMM983080 WWI983067:WWI983080">
      <formula1>обученность</formula1>
    </dataValidation>
  </dataValidations>
  <pageMargins left="0.7" right="0.7" top="0.75" bottom="0.75" header="0.3" footer="0.3"/>
  <pageSetup paperSize="9" scale="27" orientation="landscape" r:id="rId1"/>
  <ignoredErrors>
    <ignoredError sqref="Y26 W26 X35 Y38 N41 Q41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DG63"/>
  <sheetViews>
    <sheetView topLeftCell="A26" zoomScale="55" zoomScaleNormal="55" workbookViewId="0">
      <selection activeCell="M54" sqref="M54"/>
    </sheetView>
  </sheetViews>
  <sheetFormatPr defaultRowHeight="15" x14ac:dyDescent="0.2"/>
  <cols>
    <col min="1" max="1" width="3.85546875" style="2" customWidth="1"/>
    <col min="2" max="2" width="35.85546875" style="2" customWidth="1"/>
    <col min="3" max="3" width="7.5703125" style="3" customWidth="1"/>
    <col min="4" max="5" width="7.7109375" style="3" customWidth="1"/>
    <col min="6" max="6" width="11" style="3" customWidth="1"/>
    <col min="7" max="7" width="9.7109375" style="3" customWidth="1"/>
    <col min="8" max="8" width="11.28515625" style="3" customWidth="1"/>
    <col min="9" max="9" width="7.85546875" style="3" customWidth="1"/>
    <col min="10" max="10" width="7.7109375" style="3" customWidth="1"/>
    <col min="11" max="12" width="8.85546875" style="3" customWidth="1"/>
    <col min="13" max="13" width="7.5703125" style="2" customWidth="1"/>
    <col min="14" max="19" width="9" style="2" customWidth="1"/>
    <col min="20" max="20" width="8" style="2" customWidth="1"/>
    <col min="21" max="21" width="15.5703125" style="2" customWidth="1"/>
    <col min="22" max="22" width="4.85546875" style="2" customWidth="1"/>
    <col min="23" max="23" width="7.5703125" style="2" customWidth="1"/>
    <col min="24" max="24" width="9.140625" style="2"/>
    <col min="25" max="25" width="8.42578125" style="2" customWidth="1"/>
    <col min="26" max="26" width="7" style="2" customWidth="1"/>
    <col min="27" max="27" width="8.28515625" style="2" customWidth="1"/>
    <col min="28" max="28" width="8.7109375" style="2" customWidth="1"/>
    <col min="29" max="259" width="9.140625" style="2"/>
    <col min="260" max="260" width="3.85546875" style="2" customWidth="1"/>
    <col min="261" max="261" width="35.85546875" style="2" customWidth="1"/>
    <col min="262" max="262" width="7.5703125" style="2" customWidth="1"/>
    <col min="263" max="264" width="7.7109375" style="2" customWidth="1"/>
    <col min="265" max="265" width="9.85546875" style="2" customWidth="1"/>
    <col min="266" max="266" width="9.7109375" style="2" customWidth="1"/>
    <col min="267" max="267" width="11.28515625" style="2" customWidth="1"/>
    <col min="268" max="268" width="7.85546875" style="2" customWidth="1"/>
    <col min="269" max="269" width="7.7109375" style="2" customWidth="1"/>
    <col min="270" max="271" width="8.85546875" style="2" customWidth="1"/>
    <col min="272" max="272" width="7.5703125" style="2" customWidth="1"/>
    <col min="273" max="273" width="9" style="2" customWidth="1"/>
    <col min="274" max="274" width="8" style="2" customWidth="1"/>
    <col min="275" max="275" width="15.5703125" style="2" customWidth="1"/>
    <col min="276" max="276" width="4.85546875" style="2" customWidth="1"/>
    <col min="277" max="277" width="7.5703125" style="2" customWidth="1"/>
    <col min="278" max="278" width="9.140625" style="2"/>
    <col min="279" max="279" width="8.42578125" style="2" customWidth="1"/>
    <col min="280" max="280" width="7" style="2" customWidth="1"/>
    <col min="281" max="281" width="8.28515625" style="2" customWidth="1"/>
    <col min="282" max="282" width="8.7109375" style="2" customWidth="1"/>
    <col min="283" max="515" width="9.140625" style="2"/>
    <col min="516" max="516" width="3.85546875" style="2" customWidth="1"/>
    <col min="517" max="517" width="35.85546875" style="2" customWidth="1"/>
    <col min="518" max="518" width="7.5703125" style="2" customWidth="1"/>
    <col min="519" max="520" width="7.7109375" style="2" customWidth="1"/>
    <col min="521" max="521" width="9.85546875" style="2" customWidth="1"/>
    <col min="522" max="522" width="9.7109375" style="2" customWidth="1"/>
    <col min="523" max="523" width="11.28515625" style="2" customWidth="1"/>
    <col min="524" max="524" width="7.85546875" style="2" customWidth="1"/>
    <col min="525" max="525" width="7.7109375" style="2" customWidth="1"/>
    <col min="526" max="527" width="8.85546875" style="2" customWidth="1"/>
    <col min="528" max="528" width="7.5703125" style="2" customWidth="1"/>
    <col min="529" max="529" width="9" style="2" customWidth="1"/>
    <col min="530" max="530" width="8" style="2" customWidth="1"/>
    <col min="531" max="531" width="15.5703125" style="2" customWidth="1"/>
    <col min="532" max="532" width="4.85546875" style="2" customWidth="1"/>
    <col min="533" max="533" width="7.5703125" style="2" customWidth="1"/>
    <col min="534" max="534" width="9.140625" style="2"/>
    <col min="535" max="535" width="8.42578125" style="2" customWidth="1"/>
    <col min="536" max="536" width="7" style="2" customWidth="1"/>
    <col min="537" max="537" width="8.28515625" style="2" customWidth="1"/>
    <col min="538" max="538" width="8.7109375" style="2" customWidth="1"/>
    <col min="539" max="771" width="9.140625" style="2"/>
    <col min="772" max="772" width="3.85546875" style="2" customWidth="1"/>
    <col min="773" max="773" width="35.85546875" style="2" customWidth="1"/>
    <col min="774" max="774" width="7.5703125" style="2" customWidth="1"/>
    <col min="775" max="776" width="7.7109375" style="2" customWidth="1"/>
    <col min="777" max="777" width="9.85546875" style="2" customWidth="1"/>
    <col min="778" max="778" width="9.7109375" style="2" customWidth="1"/>
    <col min="779" max="779" width="11.28515625" style="2" customWidth="1"/>
    <col min="780" max="780" width="7.85546875" style="2" customWidth="1"/>
    <col min="781" max="781" width="7.7109375" style="2" customWidth="1"/>
    <col min="782" max="783" width="8.85546875" style="2" customWidth="1"/>
    <col min="784" max="784" width="7.5703125" style="2" customWidth="1"/>
    <col min="785" max="785" width="9" style="2" customWidth="1"/>
    <col min="786" max="786" width="8" style="2" customWidth="1"/>
    <col min="787" max="787" width="15.5703125" style="2" customWidth="1"/>
    <col min="788" max="788" width="4.85546875" style="2" customWidth="1"/>
    <col min="789" max="789" width="7.5703125" style="2" customWidth="1"/>
    <col min="790" max="790" width="9.140625" style="2"/>
    <col min="791" max="791" width="8.42578125" style="2" customWidth="1"/>
    <col min="792" max="792" width="7" style="2" customWidth="1"/>
    <col min="793" max="793" width="8.28515625" style="2" customWidth="1"/>
    <col min="794" max="794" width="8.7109375" style="2" customWidth="1"/>
    <col min="795" max="1027" width="9.140625" style="2"/>
    <col min="1028" max="1028" width="3.85546875" style="2" customWidth="1"/>
    <col min="1029" max="1029" width="35.85546875" style="2" customWidth="1"/>
    <col min="1030" max="1030" width="7.5703125" style="2" customWidth="1"/>
    <col min="1031" max="1032" width="7.7109375" style="2" customWidth="1"/>
    <col min="1033" max="1033" width="9.85546875" style="2" customWidth="1"/>
    <col min="1034" max="1034" width="9.7109375" style="2" customWidth="1"/>
    <col min="1035" max="1035" width="11.28515625" style="2" customWidth="1"/>
    <col min="1036" max="1036" width="7.85546875" style="2" customWidth="1"/>
    <col min="1037" max="1037" width="7.7109375" style="2" customWidth="1"/>
    <col min="1038" max="1039" width="8.85546875" style="2" customWidth="1"/>
    <col min="1040" max="1040" width="7.5703125" style="2" customWidth="1"/>
    <col min="1041" max="1041" width="9" style="2" customWidth="1"/>
    <col min="1042" max="1042" width="8" style="2" customWidth="1"/>
    <col min="1043" max="1043" width="15.5703125" style="2" customWidth="1"/>
    <col min="1044" max="1044" width="4.85546875" style="2" customWidth="1"/>
    <col min="1045" max="1045" width="7.5703125" style="2" customWidth="1"/>
    <col min="1046" max="1046" width="9.140625" style="2"/>
    <col min="1047" max="1047" width="8.42578125" style="2" customWidth="1"/>
    <col min="1048" max="1048" width="7" style="2" customWidth="1"/>
    <col min="1049" max="1049" width="8.28515625" style="2" customWidth="1"/>
    <col min="1050" max="1050" width="8.7109375" style="2" customWidth="1"/>
    <col min="1051" max="1283" width="9.140625" style="2"/>
    <col min="1284" max="1284" width="3.85546875" style="2" customWidth="1"/>
    <col min="1285" max="1285" width="35.85546875" style="2" customWidth="1"/>
    <col min="1286" max="1286" width="7.5703125" style="2" customWidth="1"/>
    <col min="1287" max="1288" width="7.7109375" style="2" customWidth="1"/>
    <col min="1289" max="1289" width="9.85546875" style="2" customWidth="1"/>
    <col min="1290" max="1290" width="9.7109375" style="2" customWidth="1"/>
    <col min="1291" max="1291" width="11.28515625" style="2" customWidth="1"/>
    <col min="1292" max="1292" width="7.85546875" style="2" customWidth="1"/>
    <col min="1293" max="1293" width="7.7109375" style="2" customWidth="1"/>
    <col min="1294" max="1295" width="8.85546875" style="2" customWidth="1"/>
    <col min="1296" max="1296" width="7.5703125" style="2" customWidth="1"/>
    <col min="1297" max="1297" width="9" style="2" customWidth="1"/>
    <col min="1298" max="1298" width="8" style="2" customWidth="1"/>
    <col min="1299" max="1299" width="15.5703125" style="2" customWidth="1"/>
    <col min="1300" max="1300" width="4.85546875" style="2" customWidth="1"/>
    <col min="1301" max="1301" width="7.5703125" style="2" customWidth="1"/>
    <col min="1302" max="1302" width="9.140625" style="2"/>
    <col min="1303" max="1303" width="8.42578125" style="2" customWidth="1"/>
    <col min="1304" max="1304" width="7" style="2" customWidth="1"/>
    <col min="1305" max="1305" width="8.28515625" style="2" customWidth="1"/>
    <col min="1306" max="1306" width="8.7109375" style="2" customWidth="1"/>
    <col min="1307" max="1539" width="9.140625" style="2"/>
    <col min="1540" max="1540" width="3.85546875" style="2" customWidth="1"/>
    <col min="1541" max="1541" width="35.85546875" style="2" customWidth="1"/>
    <col min="1542" max="1542" width="7.5703125" style="2" customWidth="1"/>
    <col min="1543" max="1544" width="7.7109375" style="2" customWidth="1"/>
    <col min="1545" max="1545" width="9.85546875" style="2" customWidth="1"/>
    <col min="1546" max="1546" width="9.7109375" style="2" customWidth="1"/>
    <col min="1547" max="1547" width="11.28515625" style="2" customWidth="1"/>
    <col min="1548" max="1548" width="7.85546875" style="2" customWidth="1"/>
    <col min="1549" max="1549" width="7.7109375" style="2" customWidth="1"/>
    <col min="1550" max="1551" width="8.85546875" style="2" customWidth="1"/>
    <col min="1552" max="1552" width="7.5703125" style="2" customWidth="1"/>
    <col min="1553" max="1553" width="9" style="2" customWidth="1"/>
    <col min="1554" max="1554" width="8" style="2" customWidth="1"/>
    <col min="1555" max="1555" width="15.5703125" style="2" customWidth="1"/>
    <col min="1556" max="1556" width="4.85546875" style="2" customWidth="1"/>
    <col min="1557" max="1557" width="7.5703125" style="2" customWidth="1"/>
    <col min="1558" max="1558" width="9.140625" style="2"/>
    <col min="1559" max="1559" width="8.42578125" style="2" customWidth="1"/>
    <col min="1560" max="1560" width="7" style="2" customWidth="1"/>
    <col min="1561" max="1561" width="8.28515625" style="2" customWidth="1"/>
    <col min="1562" max="1562" width="8.7109375" style="2" customWidth="1"/>
    <col min="1563" max="1795" width="9.140625" style="2"/>
    <col min="1796" max="1796" width="3.85546875" style="2" customWidth="1"/>
    <col min="1797" max="1797" width="35.85546875" style="2" customWidth="1"/>
    <col min="1798" max="1798" width="7.5703125" style="2" customWidth="1"/>
    <col min="1799" max="1800" width="7.7109375" style="2" customWidth="1"/>
    <col min="1801" max="1801" width="9.85546875" style="2" customWidth="1"/>
    <col min="1802" max="1802" width="9.7109375" style="2" customWidth="1"/>
    <col min="1803" max="1803" width="11.28515625" style="2" customWidth="1"/>
    <col min="1804" max="1804" width="7.85546875" style="2" customWidth="1"/>
    <col min="1805" max="1805" width="7.7109375" style="2" customWidth="1"/>
    <col min="1806" max="1807" width="8.85546875" style="2" customWidth="1"/>
    <col min="1808" max="1808" width="7.5703125" style="2" customWidth="1"/>
    <col min="1809" max="1809" width="9" style="2" customWidth="1"/>
    <col min="1810" max="1810" width="8" style="2" customWidth="1"/>
    <col min="1811" max="1811" width="15.5703125" style="2" customWidth="1"/>
    <col min="1812" max="1812" width="4.85546875" style="2" customWidth="1"/>
    <col min="1813" max="1813" width="7.5703125" style="2" customWidth="1"/>
    <col min="1814" max="1814" width="9.140625" style="2"/>
    <col min="1815" max="1815" width="8.42578125" style="2" customWidth="1"/>
    <col min="1816" max="1816" width="7" style="2" customWidth="1"/>
    <col min="1817" max="1817" width="8.28515625" style="2" customWidth="1"/>
    <col min="1818" max="1818" width="8.7109375" style="2" customWidth="1"/>
    <col min="1819" max="2051" width="9.140625" style="2"/>
    <col min="2052" max="2052" width="3.85546875" style="2" customWidth="1"/>
    <col min="2053" max="2053" width="35.85546875" style="2" customWidth="1"/>
    <col min="2054" max="2054" width="7.5703125" style="2" customWidth="1"/>
    <col min="2055" max="2056" width="7.7109375" style="2" customWidth="1"/>
    <col min="2057" max="2057" width="9.85546875" style="2" customWidth="1"/>
    <col min="2058" max="2058" width="9.7109375" style="2" customWidth="1"/>
    <col min="2059" max="2059" width="11.28515625" style="2" customWidth="1"/>
    <col min="2060" max="2060" width="7.85546875" style="2" customWidth="1"/>
    <col min="2061" max="2061" width="7.7109375" style="2" customWidth="1"/>
    <col min="2062" max="2063" width="8.85546875" style="2" customWidth="1"/>
    <col min="2064" max="2064" width="7.5703125" style="2" customWidth="1"/>
    <col min="2065" max="2065" width="9" style="2" customWidth="1"/>
    <col min="2066" max="2066" width="8" style="2" customWidth="1"/>
    <col min="2067" max="2067" width="15.5703125" style="2" customWidth="1"/>
    <col min="2068" max="2068" width="4.85546875" style="2" customWidth="1"/>
    <col min="2069" max="2069" width="7.5703125" style="2" customWidth="1"/>
    <col min="2070" max="2070" width="9.140625" style="2"/>
    <col min="2071" max="2071" width="8.42578125" style="2" customWidth="1"/>
    <col min="2072" max="2072" width="7" style="2" customWidth="1"/>
    <col min="2073" max="2073" width="8.28515625" style="2" customWidth="1"/>
    <col min="2074" max="2074" width="8.7109375" style="2" customWidth="1"/>
    <col min="2075" max="2307" width="9.140625" style="2"/>
    <col min="2308" max="2308" width="3.85546875" style="2" customWidth="1"/>
    <col min="2309" max="2309" width="35.85546875" style="2" customWidth="1"/>
    <col min="2310" max="2310" width="7.5703125" style="2" customWidth="1"/>
    <col min="2311" max="2312" width="7.7109375" style="2" customWidth="1"/>
    <col min="2313" max="2313" width="9.85546875" style="2" customWidth="1"/>
    <col min="2314" max="2314" width="9.7109375" style="2" customWidth="1"/>
    <col min="2315" max="2315" width="11.28515625" style="2" customWidth="1"/>
    <col min="2316" max="2316" width="7.85546875" style="2" customWidth="1"/>
    <col min="2317" max="2317" width="7.7109375" style="2" customWidth="1"/>
    <col min="2318" max="2319" width="8.85546875" style="2" customWidth="1"/>
    <col min="2320" max="2320" width="7.5703125" style="2" customWidth="1"/>
    <col min="2321" max="2321" width="9" style="2" customWidth="1"/>
    <col min="2322" max="2322" width="8" style="2" customWidth="1"/>
    <col min="2323" max="2323" width="15.5703125" style="2" customWidth="1"/>
    <col min="2324" max="2324" width="4.85546875" style="2" customWidth="1"/>
    <col min="2325" max="2325" width="7.5703125" style="2" customWidth="1"/>
    <col min="2326" max="2326" width="9.140625" style="2"/>
    <col min="2327" max="2327" width="8.42578125" style="2" customWidth="1"/>
    <col min="2328" max="2328" width="7" style="2" customWidth="1"/>
    <col min="2329" max="2329" width="8.28515625" style="2" customWidth="1"/>
    <col min="2330" max="2330" width="8.7109375" style="2" customWidth="1"/>
    <col min="2331" max="2563" width="9.140625" style="2"/>
    <col min="2564" max="2564" width="3.85546875" style="2" customWidth="1"/>
    <col min="2565" max="2565" width="35.85546875" style="2" customWidth="1"/>
    <col min="2566" max="2566" width="7.5703125" style="2" customWidth="1"/>
    <col min="2567" max="2568" width="7.7109375" style="2" customWidth="1"/>
    <col min="2569" max="2569" width="9.85546875" style="2" customWidth="1"/>
    <col min="2570" max="2570" width="9.7109375" style="2" customWidth="1"/>
    <col min="2571" max="2571" width="11.28515625" style="2" customWidth="1"/>
    <col min="2572" max="2572" width="7.85546875" style="2" customWidth="1"/>
    <col min="2573" max="2573" width="7.7109375" style="2" customWidth="1"/>
    <col min="2574" max="2575" width="8.85546875" style="2" customWidth="1"/>
    <col min="2576" max="2576" width="7.5703125" style="2" customWidth="1"/>
    <col min="2577" max="2577" width="9" style="2" customWidth="1"/>
    <col min="2578" max="2578" width="8" style="2" customWidth="1"/>
    <col min="2579" max="2579" width="15.5703125" style="2" customWidth="1"/>
    <col min="2580" max="2580" width="4.85546875" style="2" customWidth="1"/>
    <col min="2581" max="2581" width="7.5703125" style="2" customWidth="1"/>
    <col min="2582" max="2582" width="9.140625" style="2"/>
    <col min="2583" max="2583" width="8.42578125" style="2" customWidth="1"/>
    <col min="2584" max="2584" width="7" style="2" customWidth="1"/>
    <col min="2585" max="2585" width="8.28515625" style="2" customWidth="1"/>
    <col min="2586" max="2586" width="8.7109375" style="2" customWidth="1"/>
    <col min="2587" max="2819" width="9.140625" style="2"/>
    <col min="2820" max="2820" width="3.85546875" style="2" customWidth="1"/>
    <col min="2821" max="2821" width="35.85546875" style="2" customWidth="1"/>
    <col min="2822" max="2822" width="7.5703125" style="2" customWidth="1"/>
    <col min="2823" max="2824" width="7.7109375" style="2" customWidth="1"/>
    <col min="2825" max="2825" width="9.85546875" style="2" customWidth="1"/>
    <col min="2826" max="2826" width="9.7109375" style="2" customWidth="1"/>
    <col min="2827" max="2827" width="11.28515625" style="2" customWidth="1"/>
    <col min="2828" max="2828" width="7.85546875" style="2" customWidth="1"/>
    <col min="2829" max="2829" width="7.7109375" style="2" customWidth="1"/>
    <col min="2830" max="2831" width="8.85546875" style="2" customWidth="1"/>
    <col min="2832" max="2832" width="7.5703125" style="2" customWidth="1"/>
    <col min="2833" max="2833" width="9" style="2" customWidth="1"/>
    <col min="2834" max="2834" width="8" style="2" customWidth="1"/>
    <col min="2835" max="2835" width="15.5703125" style="2" customWidth="1"/>
    <col min="2836" max="2836" width="4.85546875" style="2" customWidth="1"/>
    <col min="2837" max="2837" width="7.5703125" style="2" customWidth="1"/>
    <col min="2838" max="2838" width="9.140625" style="2"/>
    <col min="2839" max="2839" width="8.42578125" style="2" customWidth="1"/>
    <col min="2840" max="2840" width="7" style="2" customWidth="1"/>
    <col min="2841" max="2841" width="8.28515625" style="2" customWidth="1"/>
    <col min="2842" max="2842" width="8.7109375" style="2" customWidth="1"/>
    <col min="2843" max="3075" width="9.140625" style="2"/>
    <col min="3076" max="3076" width="3.85546875" style="2" customWidth="1"/>
    <col min="3077" max="3077" width="35.85546875" style="2" customWidth="1"/>
    <col min="3078" max="3078" width="7.5703125" style="2" customWidth="1"/>
    <col min="3079" max="3080" width="7.7109375" style="2" customWidth="1"/>
    <col min="3081" max="3081" width="9.85546875" style="2" customWidth="1"/>
    <col min="3082" max="3082" width="9.7109375" style="2" customWidth="1"/>
    <col min="3083" max="3083" width="11.28515625" style="2" customWidth="1"/>
    <col min="3084" max="3084" width="7.85546875" style="2" customWidth="1"/>
    <col min="3085" max="3085" width="7.7109375" style="2" customWidth="1"/>
    <col min="3086" max="3087" width="8.85546875" style="2" customWidth="1"/>
    <col min="3088" max="3088" width="7.5703125" style="2" customWidth="1"/>
    <col min="3089" max="3089" width="9" style="2" customWidth="1"/>
    <col min="3090" max="3090" width="8" style="2" customWidth="1"/>
    <col min="3091" max="3091" width="15.5703125" style="2" customWidth="1"/>
    <col min="3092" max="3092" width="4.85546875" style="2" customWidth="1"/>
    <col min="3093" max="3093" width="7.5703125" style="2" customWidth="1"/>
    <col min="3094" max="3094" width="9.140625" style="2"/>
    <col min="3095" max="3095" width="8.42578125" style="2" customWidth="1"/>
    <col min="3096" max="3096" width="7" style="2" customWidth="1"/>
    <col min="3097" max="3097" width="8.28515625" style="2" customWidth="1"/>
    <col min="3098" max="3098" width="8.7109375" style="2" customWidth="1"/>
    <col min="3099" max="3331" width="9.140625" style="2"/>
    <col min="3332" max="3332" width="3.85546875" style="2" customWidth="1"/>
    <col min="3333" max="3333" width="35.85546875" style="2" customWidth="1"/>
    <col min="3334" max="3334" width="7.5703125" style="2" customWidth="1"/>
    <col min="3335" max="3336" width="7.7109375" style="2" customWidth="1"/>
    <col min="3337" max="3337" width="9.85546875" style="2" customWidth="1"/>
    <col min="3338" max="3338" width="9.7109375" style="2" customWidth="1"/>
    <col min="3339" max="3339" width="11.28515625" style="2" customWidth="1"/>
    <col min="3340" max="3340" width="7.85546875" style="2" customWidth="1"/>
    <col min="3341" max="3341" width="7.7109375" style="2" customWidth="1"/>
    <col min="3342" max="3343" width="8.85546875" style="2" customWidth="1"/>
    <col min="3344" max="3344" width="7.5703125" style="2" customWidth="1"/>
    <col min="3345" max="3345" width="9" style="2" customWidth="1"/>
    <col min="3346" max="3346" width="8" style="2" customWidth="1"/>
    <col min="3347" max="3347" width="15.5703125" style="2" customWidth="1"/>
    <col min="3348" max="3348" width="4.85546875" style="2" customWidth="1"/>
    <col min="3349" max="3349" width="7.5703125" style="2" customWidth="1"/>
    <col min="3350" max="3350" width="9.140625" style="2"/>
    <col min="3351" max="3351" width="8.42578125" style="2" customWidth="1"/>
    <col min="3352" max="3352" width="7" style="2" customWidth="1"/>
    <col min="3353" max="3353" width="8.28515625" style="2" customWidth="1"/>
    <col min="3354" max="3354" width="8.7109375" style="2" customWidth="1"/>
    <col min="3355" max="3587" width="9.140625" style="2"/>
    <col min="3588" max="3588" width="3.85546875" style="2" customWidth="1"/>
    <col min="3589" max="3589" width="35.85546875" style="2" customWidth="1"/>
    <col min="3590" max="3590" width="7.5703125" style="2" customWidth="1"/>
    <col min="3591" max="3592" width="7.7109375" style="2" customWidth="1"/>
    <col min="3593" max="3593" width="9.85546875" style="2" customWidth="1"/>
    <col min="3594" max="3594" width="9.7109375" style="2" customWidth="1"/>
    <col min="3595" max="3595" width="11.28515625" style="2" customWidth="1"/>
    <col min="3596" max="3596" width="7.85546875" style="2" customWidth="1"/>
    <col min="3597" max="3597" width="7.7109375" style="2" customWidth="1"/>
    <col min="3598" max="3599" width="8.85546875" style="2" customWidth="1"/>
    <col min="3600" max="3600" width="7.5703125" style="2" customWidth="1"/>
    <col min="3601" max="3601" width="9" style="2" customWidth="1"/>
    <col min="3602" max="3602" width="8" style="2" customWidth="1"/>
    <col min="3603" max="3603" width="15.5703125" style="2" customWidth="1"/>
    <col min="3604" max="3604" width="4.85546875" style="2" customWidth="1"/>
    <col min="3605" max="3605" width="7.5703125" style="2" customWidth="1"/>
    <col min="3606" max="3606" width="9.140625" style="2"/>
    <col min="3607" max="3607" width="8.42578125" style="2" customWidth="1"/>
    <col min="3608" max="3608" width="7" style="2" customWidth="1"/>
    <col min="3609" max="3609" width="8.28515625" style="2" customWidth="1"/>
    <col min="3610" max="3610" width="8.7109375" style="2" customWidth="1"/>
    <col min="3611" max="3843" width="9.140625" style="2"/>
    <col min="3844" max="3844" width="3.85546875" style="2" customWidth="1"/>
    <col min="3845" max="3845" width="35.85546875" style="2" customWidth="1"/>
    <col min="3846" max="3846" width="7.5703125" style="2" customWidth="1"/>
    <col min="3847" max="3848" width="7.7109375" style="2" customWidth="1"/>
    <col min="3849" max="3849" width="9.85546875" style="2" customWidth="1"/>
    <col min="3850" max="3850" width="9.7109375" style="2" customWidth="1"/>
    <col min="3851" max="3851" width="11.28515625" style="2" customWidth="1"/>
    <col min="3852" max="3852" width="7.85546875" style="2" customWidth="1"/>
    <col min="3853" max="3853" width="7.7109375" style="2" customWidth="1"/>
    <col min="3854" max="3855" width="8.85546875" style="2" customWidth="1"/>
    <col min="3856" max="3856" width="7.5703125" style="2" customWidth="1"/>
    <col min="3857" max="3857" width="9" style="2" customWidth="1"/>
    <col min="3858" max="3858" width="8" style="2" customWidth="1"/>
    <col min="3859" max="3859" width="15.5703125" style="2" customWidth="1"/>
    <col min="3860" max="3860" width="4.85546875" style="2" customWidth="1"/>
    <col min="3861" max="3861" width="7.5703125" style="2" customWidth="1"/>
    <col min="3862" max="3862" width="9.140625" style="2"/>
    <col min="3863" max="3863" width="8.42578125" style="2" customWidth="1"/>
    <col min="3864" max="3864" width="7" style="2" customWidth="1"/>
    <col min="3865" max="3865" width="8.28515625" style="2" customWidth="1"/>
    <col min="3866" max="3866" width="8.7109375" style="2" customWidth="1"/>
    <col min="3867" max="4099" width="9.140625" style="2"/>
    <col min="4100" max="4100" width="3.85546875" style="2" customWidth="1"/>
    <col min="4101" max="4101" width="35.85546875" style="2" customWidth="1"/>
    <col min="4102" max="4102" width="7.5703125" style="2" customWidth="1"/>
    <col min="4103" max="4104" width="7.7109375" style="2" customWidth="1"/>
    <col min="4105" max="4105" width="9.85546875" style="2" customWidth="1"/>
    <col min="4106" max="4106" width="9.7109375" style="2" customWidth="1"/>
    <col min="4107" max="4107" width="11.28515625" style="2" customWidth="1"/>
    <col min="4108" max="4108" width="7.85546875" style="2" customWidth="1"/>
    <col min="4109" max="4109" width="7.7109375" style="2" customWidth="1"/>
    <col min="4110" max="4111" width="8.85546875" style="2" customWidth="1"/>
    <col min="4112" max="4112" width="7.5703125" style="2" customWidth="1"/>
    <col min="4113" max="4113" width="9" style="2" customWidth="1"/>
    <col min="4114" max="4114" width="8" style="2" customWidth="1"/>
    <col min="4115" max="4115" width="15.5703125" style="2" customWidth="1"/>
    <col min="4116" max="4116" width="4.85546875" style="2" customWidth="1"/>
    <col min="4117" max="4117" width="7.5703125" style="2" customWidth="1"/>
    <col min="4118" max="4118" width="9.140625" style="2"/>
    <col min="4119" max="4119" width="8.42578125" style="2" customWidth="1"/>
    <col min="4120" max="4120" width="7" style="2" customWidth="1"/>
    <col min="4121" max="4121" width="8.28515625" style="2" customWidth="1"/>
    <col min="4122" max="4122" width="8.7109375" style="2" customWidth="1"/>
    <col min="4123" max="4355" width="9.140625" style="2"/>
    <col min="4356" max="4356" width="3.85546875" style="2" customWidth="1"/>
    <col min="4357" max="4357" width="35.85546875" style="2" customWidth="1"/>
    <col min="4358" max="4358" width="7.5703125" style="2" customWidth="1"/>
    <col min="4359" max="4360" width="7.7109375" style="2" customWidth="1"/>
    <col min="4361" max="4361" width="9.85546875" style="2" customWidth="1"/>
    <col min="4362" max="4362" width="9.7109375" style="2" customWidth="1"/>
    <col min="4363" max="4363" width="11.28515625" style="2" customWidth="1"/>
    <col min="4364" max="4364" width="7.85546875" style="2" customWidth="1"/>
    <col min="4365" max="4365" width="7.7109375" style="2" customWidth="1"/>
    <col min="4366" max="4367" width="8.85546875" style="2" customWidth="1"/>
    <col min="4368" max="4368" width="7.5703125" style="2" customWidth="1"/>
    <col min="4369" max="4369" width="9" style="2" customWidth="1"/>
    <col min="4370" max="4370" width="8" style="2" customWidth="1"/>
    <col min="4371" max="4371" width="15.5703125" style="2" customWidth="1"/>
    <col min="4372" max="4372" width="4.85546875" style="2" customWidth="1"/>
    <col min="4373" max="4373" width="7.5703125" style="2" customWidth="1"/>
    <col min="4374" max="4374" width="9.140625" style="2"/>
    <col min="4375" max="4375" width="8.42578125" style="2" customWidth="1"/>
    <col min="4376" max="4376" width="7" style="2" customWidth="1"/>
    <col min="4377" max="4377" width="8.28515625" style="2" customWidth="1"/>
    <col min="4378" max="4378" width="8.7109375" style="2" customWidth="1"/>
    <col min="4379" max="4611" width="9.140625" style="2"/>
    <col min="4612" max="4612" width="3.85546875" style="2" customWidth="1"/>
    <col min="4613" max="4613" width="35.85546875" style="2" customWidth="1"/>
    <col min="4614" max="4614" width="7.5703125" style="2" customWidth="1"/>
    <col min="4615" max="4616" width="7.7109375" style="2" customWidth="1"/>
    <col min="4617" max="4617" width="9.85546875" style="2" customWidth="1"/>
    <col min="4618" max="4618" width="9.7109375" style="2" customWidth="1"/>
    <col min="4619" max="4619" width="11.28515625" style="2" customWidth="1"/>
    <col min="4620" max="4620" width="7.85546875" style="2" customWidth="1"/>
    <col min="4621" max="4621" width="7.7109375" style="2" customWidth="1"/>
    <col min="4622" max="4623" width="8.85546875" style="2" customWidth="1"/>
    <col min="4624" max="4624" width="7.5703125" style="2" customWidth="1"/>
    <col min="4625" max="4625" width="9" style="2" customWidth="1"/>
    <col min="4626" max="4626" width="8" style="2" customWidth="1"/>
    <col min="4627" max="4627" width="15.5703125" style="2" customWidth="1"/>
    <col min="4628" max="4628" width="4.85546875" style="2" customWidth="1"/>
    <col min="4629" max="4629" width="7.5703125" style="2" customWidth="1"/>
    <col min="4630" max="4630" width="9.140625" style="2"/>
    <col min="4631" max="4631" width="8.42578125" style="2" customWidth="1"/>
    <col min="4632" max="4632" width="7" style="2" customWidth="1"/>
    <col min="4633" max="4633" width="8.28515625" style="2" customWidth="1"/>
    <col min="4634" max="4634" width="8.7109375" style="2" customWidth="1"/>
    <col min="4635" max="4867" width="9.140625" style="2"/>
    <col min="4868" max="4868" width="3.85546875" style="2" customWidth="1"/>
    <col min="4869" max="4869" width="35.85546875" style="2" customWidth="1"/>
    <col min="4870" max="4870" width="7.5703125" style="2" customWidth="1"/>
    <col min="4871" max="4872" width="7.7109375" style="2" customWidth="1"/>
    <col min="4873" max="4873" width="9.85546875" style="2" customWidth="1"/>
    <col min="4874" max="4874" width="9.7109375" style="2" customWidth="1"/>
    <col min="4875" max="4875" width="11.28515625" style="2" customWidth="1"/>
    <col min="4876" max="4876" width="7.85546875" style="2" customWidth="1"/>
    <col min="4877" max="4877" width="7.7109375" style="2" customWidth="1"/>
    <col min="4878" max="4879" width="8.85546875" style="2" customWidth="1"/>
    <col min="4880" max="4880" width="7.5703125" style="2" customWidth="1"/>
    <col min="4881" max="4881" width="9" style="2" customWidth="1"/>
    <col min="4882" max="4882" width="8" style="2" customWidth="1"/>
    <col min="4883" max="4883" width="15.5703125" style="2" customWidth="1"/>
    <col min="4884" max="4884" width="4.85546875" style="2" customWidth="1"/>
    <col min="4885" max="4885" width="7.5703125" style="2" customWidth="1"/>
    <col min="4886" max="4886" width="9.140625" style="2"/>
    <col min="4887" max="4887" width="8.42578125" style="2" customWidth="1"/>
    <col min="4888" max="4888" width="7" style="2" customWidth="1"/>
    <col min="4889" max="4889" width="8.28515625" style="2" customWidth="1"/>
    <col min="4890" max="4890" width="8.7109375" style="2" customWidth="1"/>
    <col min="4891" max="5123" width="9.140625" style="2"/>
    <col min="5124" max="5124" width="3.85546875" style="2" customWidth="1"/>
    <col min="5125" max="5125" width="35.85546875" style="2" customWidth="1"/>
    <col min="5126" max="5126" width="7.5703125" style="2" customWidth="1"/>
    <col min="5127" max="5128" width="7.7109375" style="2" customWidth="1"/>
    <col min="5129" max="5129" width="9.85546875" style="2" customWidth="1"/>
    <col min="5130" max="5130" width="9.7109375" style="2" customWidth="1"/>
    <col min="5131" max="5131" width="11.28515625" style="2" customWidth="1"/>
    <col min="5132" max="5132" width="7.85546875" style="2" customWidth="1"/>
    <col min="5133" max="5133" width="7.7109375" style="2" customWidth="1"/>
    <col min="5134" max="5135" width="8.85546875" style="2" customWidth="1"/>
    <col min="5136" max="5136" width="7.5703125" style="2" customWidth="1"/>
    <col min="5137" max="5137" width="9" style="2" customWidth="1"/>
    <col min="5138" max="5138" width="8" style="2" customWidth="1"/>
    <col min="5139" max="5139" width="15.5703125" style="2" customWidth="1"/>
    <col min="5140" max="5140" width="4.85546875" style="2" customWidth="1"/>
    <col min="5141" max="5141" width="7.5703125" style="2" customWidth="1"/>
    <col min="5142" max="5142" width="9.140625" style="2"/>
    <col min="5143" max="5143" width="8.42578125" style="2" customWidth="1"/>
    <col min="5144" max="5144" width="7" style="2" customWidth="1"/>
    <col min="5145" max="5145" width="8.28515625" style="2" customWidth="1"/>
    <col min="5146" max="5146" width="8.7109375" style="2" customWidth="1"/>
    <col min="5147" max="5379" width="9.140625" style="2"/>
    <col min="5380" max="5380" width="3.85546875" style="2" customWidth="1"/>
    <col min="5381" max="5381" width="35.85546875" style="2" customWidth="1"/>
    <col min="5382" max="5382" width="7.5703125" style="2" customWidth="1"/>
    <col min="5383" max="5384" width="7.7109375" style="2" customWidth="1"/>
    <col min="5385" max="5385" width="9.85546875" style="2" customWidth="1"/>
    <col min="5386" max="5386" width="9.7109375" style="2" customWidth="1"/>
    <col min="5387" max="5387" width="11.28515625" style="2" customWidth="1"/>
    <col min="5388" max="5388" width="7.85546875" style="2" customWidth="1"/>
    <col min="5389" max="5389" width="7.7109375" style="2" customWidth="1"/>
    <col min="5390" max="5391" width="8.85546875" style="2" customWidth="1"/>
    <col min="5392" max="5392" width="7.5703125" style="2" customWidth="1"/>
    <col min="5393" max="5393" width="9" style="2" customWidth="1"/>
    <col min="5394" max="5394" width="8" style="2" customWidth="1"/>
    <col min="5395" max="5395" width="15.5703125" style="2" customWidth="1"/>
    <col min="5396" max="5396" width="4.85546875" style="2" customWidth="1"/>
    <col min="5397" max="5397" width="7.5703125" style="2" customWidth="1"/>
    <col min="5398" max="5398" width="9.140625" style="2"/>
    <col min="5399" max="5399" width="8.42578125" style="2" customWidth="1"/>
    <col min="5400" max="5400" width="7" style="2" customWidth="1"/>
    <col min="5401" max="5401" width="8.28515625" style="2" customWidth="1"/>
    <col min="5402" max="5402" width="8.7109375" style="2" customWidth="1"/>
    <col min="5403" max="5635" width="9.140625" style="2"/>
    <col min="5636" max="5636" width="3.85546875" style="2" customWidth="1"/>
    <col min="5637" max="5637" width="35.85546875" style="2" customWidth="1"/>
    <col min="5638" max="5638" width="7.5703125" style="2" customWidth="1"/>
    <col min="5639" max="5640" width="7.7109375" style="2" customWidth="1"/>
    <col min="5641" max="5641" width="9.85546875" style="2" customWidth="1"/>
    <col min="5642" max="5642" width="9.7109375" style="2" customWidth="1"/>
    <col min="5643" max="5643" width="11.28515625" style="2" customWidth="1"/>
    <col min="5644" max="5644" width="7.85546875" style="2" customWidth="1"/>
    <col min="5645" max="5645" width="7.7109375" style="2" customWidth="1"/>
    <col min="5646" max="5647" width="8.85546875" style="2" customWidth="1"/>
    <col min="5648" max="5648" width="7.5703125" style="2" customWidth="1"/>
    <col min="5649" max="5649" width="9" style="2" customWidth="1"/>
    <col min="5650" max="5650" width="8" style="2" customWidth="1"/>
    <col min="5651" max="5651" width="15.5703125" style="2" customWidth="1"/>
    <col min="5652" max="5652" width="4.85546875" style="2" customWidth="1"/>
    <col min="5653" max="5653" width="7.5703125" style="2" customWidth="1"/>
    <col min="5654" max="5654" width="9.140625" style="2"/>
    <col min="5655" max="5655" width="8.42578125" style="2" customWidth="1"/>
    <col min="5656" max="5656" width="7" style="2" customWidth="1"/>
    <col min="5657" max="5657" width="8.28515625" style="2" customWidth="1"/>
    <col min="5658" max="5658" width="8.7109375" style="2" customWidth="1"/>
    <col min="5659" max="5891" width="9.140625" style="2"/>
    <col min="5892" max="5892" width="3.85546875" style="2" customWidth="1"/>
    <col min="5893" max="5893" width="35.85546875" style="2" customWidth="1"/>
    <col min="5894" max="5894" width="7.5703125" style="2" customWidth="1"/>
    <col min="5895" max="5896" width="7.7109375" style="2" customWidth="1"/>
    <col min="5897" max="5897" width="9.85546875" style="2" customWidth="1"/>
    <col min="5898" max="5898" width="9.7109375" style="2" customWidth="1"/>
    <col min="5899" max="5899" width="11.28515625" style="2" customWidth="1"/>
    <col min="5900" max="5900" width="7.85546875" style="2" customWidth="1"/>
    <col min="5901" max="5901" width="7.7109375" style="2" customWidth="1"/>
    <col min="5902" max="5903" width="8.85546875" style="2" customWidth="1"/>
    <col min="5904" max="5904" width="7.5703125" style="2" customWidth="1"/>
    <col min="5905" max="5905" width="9" style="2" customWidth="1"/>
    <col min="5906" max="5906" width="8" style="2" customWidth="1"/>
    <col min="5907" max="5907" width="15.5703125" style="2" customWidth="1"/>
    <col min="5908" max="5908" width="4.85546875" style="2" customWidth="1"/>
    <col min="5909" max="5909" width="7.5703125" style="2" customWidth="1"/>
    <col min="5910" max="5910" width="9.140625" style="2"/>
    <col min="5911" max="5911" width="8.42578125" style="2" customWidth="1"/>
    <col min="5912" max="5912" width="7" style="2" customWidth="1"/>
    <col min="5913" max="5913" width="8.28515625" style="2" customWidth="1"/>
    <col min="5914" max="5914" width="8.7109375" style="2" customWidth="1"/>
    <col min="5915" max="6147" width="9.140625" style="2"/>
    <col min="6148" max="6148" width="3.85546875" style="2" customWidth="1"/>
    <col min="6149" max="6149" width="35.85546875" style="2" customWidth="1"/>
    <col min="6150" max="6150" width="7.5703125" style="2" customWidth="1"/>
    <col min="6151" max="6152" width="7.7109375" style="2" customWidth="1"/>
    <col min="6153" max="6153" width="9.85546875" style="2" customWidth="1"/>
    <col min="6154" max="6154" width="9.7109375" style="2" customWidth="1"/>
    <col min="6155" max="6155" width="11.28515625" style="2" customWidth="1"/>
    <col min="6156" max="6156" width="7.85546875" style="2" customWidth="1"/>
    <col min="6157" max="6157" width="7.7109375" style="2" customWidth="1"/>
    <col min="6158" max="6159" width="8.85546875" style="2" customWidth="1"/>
    <col min="6160" max="6160" width="7.5703125" style="2" customWidth="1"/>
    <col min="6161" max="6161" width="9" style="2" customWidth="1"/>
    <col min="6162" max="6162" width="8" style="2" customWidth="1"/>
    <col min="6163" max="6163" width="15.5703125" style="2" customWidth="1"/>
    <col min="6164" max="6164" width="4.85546875" style="2" customWidth="1"/>
    <col min="6165" max="6165" width="7.5703125" style="2" customWidth="1"/>
    <col min="6166" max="6166" width="9.140625" style="2"/>
    <col min="6167" max="6167" width="8.42578125" style="2" customWidth="1"/>
    <col min="6168" max="6168" width="7" style="2" customWidth="1"/>
    <col min="6169" max="6169" width="8.28515625" style="2" customWidth="1"/>
    <col min="6170" max="6170" width="8.7109375" style="2" customWidth="1"/>
    <col min="6171" max="6403" width="9.140625" style="2"/>
    <col min="6404" max="6404" width="3.85546875" style="2" customWidth="1"/>
    <col min="6405" max="6405" width="35.85546875" style="2" customWidth="1"/>
    <col min="6406" max="6406" width="7.5703125" style="2" customWidth="1"/>
    <col min="6407" max="6408" width="7.7109375" style="2" customWidth="1"/>
    <col min="6409" max="6409" width="9.85546875" style="2" customWidth="1"/>
    <col min="6410" max="6410" width="9.7109375" style="2" customWidth="1"/>
    <col min="6411" max="6411" width="11.28515625" style="2" customWidth="1"/>
    <col min="6412" max="6412" width="7.85546875" style="2" customWidth="1"/>
    <col min="6413" max="6413" width="7.7109375" style="2" customWidth="1"/>
    <col min="6414" max="6415" width="8.85546875" style="2" customWidth="1"/>
    <col min="6416" max="6416" width="7.5703125" style="2" customWidth="1"/>
    <col min="6417" max="6417" width="9" style="2" customWidth="1"/>
    <col min="6418" max="6418" width="8" style="2" customWidth="1"/>
    <col min="6419" max="6419" width="15.5703125" style="2" customWidth="1"/>
    <col min="6420" max="6420" width="4.85546875" style="2" customWidth="1"/>
    <col min="6421" max="6421" width="7.5703125" style="2" customWidth="1"/>
    <col min="6422" max="6422" width="9.140625" style="2"/>
    <col min="6423" max="6423" width="8.42578125" style="2" customWidth="1"/>
    <col min="6424" max="6424" width="7" style="2" customWidth="1"/>
    <col min="6425" max="6425" width="8.28515625" style="2" customWidth="1"/>
    <col min="6426" max="6426" width="8.7109375" style="2" customWidth="1"/>
    <col min="6427" max="6659" width="9.140625" style="2"/>
    <col min="6660" max="6660" width="3.85546875" style="2" customWidth="1"/>
    <col min="6661" max="6661" width="35.85546875" style="2" customWidth="1"/>
    <col min="6662" max="6662" width="7.5703125" style="2" customWidth="1"/>
    <col min="6663" max="6664" width="7.7109375" style="2" customWidth="1"/>
    <col min="6665" max="6665" width="9.85546875" style="2" customWidth="1"/>
    <col min="6666" max="6666" width="9.7109375" style="2" customWidth="1"/>
    <col min="6667" max="6667" width="11.28515625" style="2" customWidth="1"/>
    <col min="6668" max="6668" width="7.85546875" style="2" customWidth="1"/>
    <col min="6669" max="6669" width="7.7109375" style="2" customWidth="1"/>
    <col min="6670" max="6671" width="8.85546875" style="2" customWidth="1"/>
    <col min="6672" max="6672" width="7.5703125" style="2" customWidth="1"/>
    <col min="6673" max="6673" width="9" style="2" customWidth="1"/>
    <col min="6674" max="6674" width="8" style="2" customWidth="1"/>
    <col min="6675" max="6675" width="15.5703125" style="2" customWidth="1"/>
    <col min="6676" max="6676" width="4.85546875" style="2" customWidth="1"/>
    <col min="6677" max="6677" width="7.5703125" style="2" customWidth="1"/>
    <col min="6678" max="6678" width="9.140625" style="2"/>
    <col min="6679" max="6679" width="8.42578125" style="2" customWidth="1"/>
    <col min="6680" max="6680" width="7" style="2" customWidth="1"/>
    <col min="6681" max="6681" width="8.28515625" style="2" customWidth="1"/>
    <col min="6682" max="6682" width="8.7109375" style="2" customWidth="1"/>
    <col min="6683" max="6915" width="9.140625" style="2"/>
    <col min="6916" max="6916" width="3.85546875" style="2" customWidth="1"/>
    <col min="6917" max="6917" width="35.85546875" style="2" customWidth="1"/>
    <col min="6918" max="6918" width="7.5703125" style="2" customWidth="1"/>
    <col min="6919" max="6920" width="7.7109375" style="2" customWidth="1"/>
    <col min="6921" max="6921" width="9.85546875" style="2" customWidth="1"/>
    <col min="6922" max="6922" width="9.7109375" style="2" customWidth="1"/>
    <col min="6923" max="6923" width="11.28515625" style="2" customWidth="1"/>
    <col min="6924" max="6924" width="7.85546875" style="2" customWidth="1"/>
    <col min="6925" max="6925" width="7.7109375" style="2" customWidth="1"/>
    <col min="6926" max="6927" width="8.85546875" style="2" customWidth="1"/>
    <col min="6928" max="6928" width="7.5703125" style="2" customWidth="1"/>
    <col min="6929" max="6929" width="9" style="2" customWidth="1"/>
    <col min="6930" max="6930" width="8" style="2" customWidth="1"/>
    <col min="6931" max="6931" width="15.5703125" style="2" customWidth="1"/>
    <col min="6932" max="6932" width="4.85546875" style="2" customWidth="1"/>
    <col min="6933" max="6933" width="7.5703125" style="2" customWidth="1"/>
    <col min="6934" max="6934" width="9.140625" style="2"/>
    <col min="6935" max="6935" width="8.42578125" style="2" customWidth="1"/>
    <col min="6936" max="6936" width="7" style="2" customWidth="1"/>
    <col min="6937" max="6937" width="8.28515625" style="2" customWidth="1"/>
    <col min="6938" max="6938" width="8.7109375" style="2" customWidth="1"/>
    <col min="6939" max="7171" width="9.140625" style="2"/>
    <col min="7172" max="7172" width="3.85546875" style="2" customWidth="1"/>
    <col min="7173" max="7173" width="35.85546875" style="2" customWidth="1"/>
    <col min="7174" max="7174" width="7.5703125" style="2" customWidth="1"/>
    <col min="7175" max="7176" width="7.7109375" style="2" customWidth="1"/>
    <col min="7177" max="7177" width="9.85546875" style="2" customWidth="1"/>
    <col min="7178" max="7178" width="9.7109375" style="2" customWidth="1"/>
    <col min="7179" max="7179" width="11.28515625" style="2" customWidth="1"/>
    <col min="7180" max="7180" width="7.85546875" style="2" customWidth="1"/>
    <col min="7181" max="7181" width="7.7109375" style="2" customWidth="1"/>
    <col min="7182" max="7183" width="8.85546875" style="2" customWidth="1"/>
    <col min="7184" max="7184" width="7.5703125" style="2" customWidth="1"/>
    <col min="7185" max="7185" width="9" style="2" customWidth="1"/>
    <col min="7186" max="7186" width="8" style="2" customWidth="1"/>
    <col min="7187" max="7187" width="15.5703125" style="2" customWidth="1"/>
    <col min="7188" max="7188" width="4.85546875" style="2" customWidth="1"/>
    <col min="7189" max="7189" width="7.5703125" style="2" customWidth="1"/>
    <col min="7190" max="7190" width="9.140625" style="2"/>
    <col min="7191" max="7191" width="8.42578125" style="2" customWidth="1"/>
    <col min="7192" max="7192" width="7" style="2" customWidth="1"/>
    <col min="7193" max="7193" width="8.28515625" style="2" customWidth="1"/>
    <col min="7194" max="7194" width="8.7109375" style="2" customWidth="1"/>
    <col min="7195" max="7427" width="9.140625" style="2"/>
    <col min="7428" max="7428" width="3.85546875" style="2" customWidth="1"/>
    <col min="7429" max="7429" width="35.85546875" style="2" customWidth="1"/>
    <col min="7430" max="7430" width="7.5703125" style="2" customWidth="1"/>
    <col min="7431" max="7432" width="7.7109375" style="2" customWidth="1"/>
    <col min="7433" max="7433" width="9.85546875" style="2" customWidth="1"/>
    <col min="7434" max="7434" width="9.7109375" style="2" customWidth="1"/>
    <col min="7435" max="7435" width="11.28515625" style="2" customWidth="1"/>
    <col min="7436" max="7436" width="7.85546875" style="2" customWidth="1"/>
    <col min="7437" max="7437" width="7.7109375" style="2" customWidth="1"/>
    <col min="7438" max="7439" width="8.85546875" style="2" customWidth="1"/>
    <col min="7440" max="7440" width="7.5703125" style="2" customWidth="1"/>
    <col min="7441" max="7441" width="9" style="2" customWidth="1"/>
    <col min="7442" max="7442" width="8" style="2" customWidth="1"/>
    <col min="7443" max="7443" width="15.5703125" style="2" customWidth="1"/>
    <col min="7444" max="7444" width="4.85546875" style="2" customWidth="1"/>
    <col min="7445" max="7445" width="7.5703125" style="2" customWidth="1"/>
    <col min="7446" max="7446" width="9.140625" style="2"/>
    <col min="7447" max="7447" width="8.42578125" style="2" customWidth="1"/>
    <col min="7448" max="7448" width="7" style="2" customWidth="1"/>
    <col min="7449" max="7449" width="8.28515625" style="2" customWidth="1"/>
    <col min="7450" max="7450" width="8.7109375" style="2" customWidth="1"/>
    <col min="7451" max="7683" width="9.140625" style="2"/>
    <col min="7684" max="7684" width="3.85546875" style="2" customWidth="1"/>
    <col min="7685" max="7685" width="35.85546875" style="2" customWidth="1"/>
    <col min="7686" max="7686" width="7.5703125" style="2" customWidth="1"/>
    <col min="7687" max="7688" width="7.7109375" style="2" customWidth="1"/>
    <col min="7689" max="7689" width="9.85546875" style="2" customWidth="1"/>
    <col min="7690" max="7690" width="9.7109375" style="2" customWidth="1"/>
    <col min="7691" max="7691" width="11.28515625" style="2" customWidth="1"/>
    <col min="7692" max="7692" width="7.85546875" style="2" customWidth="1"/>
    <col min="7693" max="7693" width="7.7109375" style="2" customWidth="1"/>
    <col min="7694" max="7695" width="8.85546875" style="2" customWidth="1"/>
    <col min="7696" max="7696" width="7.5703125" style="2" customWidth="1"/>
    <col min="7697" max="7697" width="9" style="2" customWidth="1"/>
    <col min="7698" max="7698" width="8" style="2" customWidth="1"/>
    <col min="7699" max="7699" width="15.5703125" style="2" customWidth="1"/>
    <col min="7700" max="7700" width="4.85546875" style="2" customWidth="1"/>
    <col min="7701" max="7701" width="7.5703125" style="2" customWidth="1"/>
    <col min="7702" max="7702" width="9.140625" style="2"/>
    <col min="7703" max="7703" width="8.42578125" style="2" customWidth="1"/>
    <col min="7704" max="7704" width="7" style="2" customWidth="1"/>
    <col min="7705" max="7705" width="8.28515625" style="2" customWidth="1"/>
    <col min="7706" max="7706" width="8.7109375" style="2" customWidth="1"/>
    <col min="7707" max="7939" width="9.140625" style="2"/>
    <col min="7940" max="7940" width="3.85546875" style="2" customWidth="1"/>
    <col min="7941" max="7941" width="35.85546875" style="2" customWidth="1"/>
    <col min="7942" max="7942" width="7.5703125" style="2" customWidth="1"/>
    <col min="7943" max="7944" width="7.7109375" style="2" customWidth="1"/>
    <col min="7945" max="7945" width="9.85546875" style="2" customWidth="1"/>
    <col min="7946" max="7946" width="9.7109375" style="2" customWidth="1"/>
    <col min="7947" max="7947" width="11.28515625" style="2" customWidth="1"/>
    <col min="7948" max="7948" width="7.85546875" style="2" customWidth="1"/>
    <col min="7949" max="7949" width="7.7109375" style="2" customWidth="1"/>
    <col min="7950" max="7951" width="8.85546875" style="2" customWidth="1"/>
    <col min="7952" max="7952" width="7.5703125" style="2" customWidth="1"/>
    <col min="7953" max="7953" width="9" style="2" customWidth="1"/>
    <col min="7954" max="7954" width="8" style="2" customWidth="1"/>
    <col min="7955" max="7955" width="15.5703125" style="2" customWidth="1"/>
    <col min="7956" max="7956" width="4.85546875" style="2" customWidth="1"/>
    <col min="7957" max="7957" width="7.5703125" style="2" customWidth="1"/>
    <col min="7958" max="7958" width="9.140625" style="2"/>
    <col min="7959" max="7959" width="8.42578125" style="2" customWidth="1"/>
    <col min="7960" max="7960" width="7" style="2" customWidth="1"/>
    <col min="7961" max="7961" width="8.28515625" style="2" customWidth="1"/>
    <col min="7962" max="7962" width="8.7109375" style="2" customWidth="1"/>
    <col min="7963" max="8195" width="9.140625" style="2"/>
    <col min="8196" max="8196" width="3.85546875" style="2" customWidth="1"/>
    <col min="8197" max="8197" width="35.85546875" style="2" customWidth="1"/>
    <col min="8198" max="8198" width="7.5703125" style="2" customWidth="1"/>
    <col min="8199" max="8200" width="7.7109375" style="2" customWidth="1"/>
    <col min="8201" max="8201" width="9.85546875" style="2" customWidth="1"/>
    <col min="8202" max="8202" width="9.7109375" style="2" customWidth="1"/>
    <col min="8203" max="8203" width="11.28515625" style="2" customWidth="1"/>
    <col min="8204" max="8204" width="7.85546875" style="2" customWidth="1"/>
    <col min="8205" max="8205" width="7.7109375" style="2" customWidth="1"/>
    <col min="8206" max="8207" width="8.85546875" style="2" customWidth="1"/>
    <col min="8208" max="8208" width="7.5703125" style="2" customWidth="1"/>
    <col min="8209" max="8209" width="9" style="2" customWidth="1"/>
    <col min="8210" max="8210" width="8" style="2" customWidth="1"/>
    <col min="8211" max="8211" width="15.5703125" style="2" customWidth="1"/>
    <col min="8212" max="8212" width="4.85546875" style="2" customWidth="1"/>
    <col min="8213" max="8213" width="7.5703125" style="2" customWidth="1"/>
    <col min="8214" max="8214" width="9.140625" style="2"/>
    <col min="8215" max="8215" width="8.42578125" style="2" customWidth="1"/>
    <col min="8216" max="8216" width="7" style="2" customWidth="1"/>
    <col min="8217" max="8217" width="8.28515625" style="2" customWidth="1"/>
    <col min="8218" max="8218" width="8.7109375" style="2" customWidth="1"/>
    <col min="8219" max="8451" width="9.140625" style="2"/>
    <col min="8452" max="8452" width="3.85546875" style="2" customWidth="1"/>
    <col min="8453" max="8453" width="35.85546875" style="2" customWidth="1"/>
    <col min="8454" max="8454" width="7.5703125" style="2" customWidth="1"/>
    <col min="8455" max="8456" width="7.7109375" style="2" customWidth="1"/>
    <col min="8457" max="8457" width="9.85546875" style="2" customWidth="1"/>
    <col min="8458" max="8458" width="9.7109375" style="2" customWidth="1"/>
    <col min="8459" max="8459" width="11.28515625" style="2" customWidth="1"/>
    <col min="8460" max="8460" width="7.85546875" style="2" customWidth="1"/>
    <col min="8461" max="8461" width="7.7109375" style="2" customWidth="1"/>
    <col min="8462" max="8463" width="8.85546875" style="2" customWidth="1"/>
    <col min="8464" max="8464" width="7.5703125" style="2" customWidth="1"/>
    <col min="8465" max="8465" width="9" style="2" customWidth="1"/>
    <col min="8466" max="8466" width="8" style="2" customWidth="1"/>
    <col min="8467" max="8467" width="15.5703125" style="2" customWidth="1"/>
    <col min="8468" max="8468" width="4.85546875" style="2" customWidth="1"/>
    <col min="8469" max="8469" width="7.5703125" style="2" customWidth="1"/>
    <col min="8470" max="8470" width="9.140625" style="2"/>
    <col min="8471" max="8471" width="8.42578125" style="2" customWidth="1"/>
    <col min="8472" max="8472" width="7" style="2" customWidth="1"/>
    <col min="8473" max="8473" width="8.28515625" style="2" customWidth="1"/>
    <col min="8474" max="8474" width="8.7109375" style="2" customWidth="1"/>
    <col min="8475" max="8707" width="9.140625" style="2"/>
    <col min="8708" max="8708" width="3.85546875" style="2" customWidth="1"/>
    <col min="8709" max="8709" width="35.85546875" style="2" customWidth="1"/>
    <col min="8710" max="8710" width="7.5703125" style="2" customWidth="1"/>
    <col min="8711" max="8712" width="7.7109375" style="2" customWidth="1"/>
    <col min="8713" max="8713" width="9.85546875" style="2" customWidth="1"/>
    <col min="8714" max="8714" width="9.7109375" style="2" customWidth="1"/>
    <col min="8715" max="8715" width="11.28515625" style="2" customWidth="1"/>
    <col min="8716" max="8716" width="7.85546875" style="2" customWidth="1"/>
    <col min="8717" max="8717" width="7.7109375" style="2" customWidth="1"/>
    <col min="8718" max="8719" width="8.85546875" style="2" customWidth="1"/>
    <col min="8720" max="8720" width="7.5703125" style="2" customWidth="1"/>
    <col min="8721" max="8721" width="9" style="2" customWidth="1"/>
    <col min="8722" max="8722" width="8" style="2" customWidth="1"/>
    <col min="8723" max="8723" width="15.5703125" style="2" customWidth="1"/>
    <col min="8724" max="8724" width="4.85546875" style="2" customWidth="1"/>
    <col min="8725" max="8725" width="7.5703125" style="2" customWidth="1"/>
    <col min="8726" max="8726" width="9.140625" style="2"/>
    <col min="8727" max="8727" width="8.42578125" style="2" customWidth="1"/>
    <col min="8728" max="8728" width="7" style="2" customWidth="1"/>
    <col min="8729" max="8729" width="8.28515625" style="2" customWidth="1"/>
    <col min="8730" max="8730" width="8.7109375" style="2" customWidth="1"/>
    <col min="8731" max="8963" width="9.140625" style="2"/>
    <col min="8964" max="8964" width="3.85546875" style="2" customWidth="1"/>
    <col min="8965" max="8965" width="35.85546875" style="2" customWidth="1"/>
    <col min="8966" max="8966" width="7.5703125" style="2" customWidth="1"/>
    <col min="8967" max="8968" width="7.7109375" style="2" customWidth="1"/>
    <col min="8969" max="8969" width="9.85546875" style="2" customWidth="1"/>
    <col min="8970" max="8970" width="9.7109375" style="2" customWidth="1"/>
    <col min="8971" max="8971" width="11.28515625" style="2" customWidth="1"/>
    <col min="8972" max="8972" width="7.85546875" style="2" customWidth="1"/>
    <col min="8973" max="8973" width="7.7109375" style="2" customWidth="1"/>
    <col min="8974" max="8975" width="8.85546875" style="2" customWidth="1"/>
    <col min="8976" max="8976" width="7.5703125" style="2" customWidth="1"/>
    <col min="8977" max="8977" width="9" style="2" customWidth="1"/>
    <col min="8978" max="8978" width="8" style="2" customWidth="1"/>
    <col min="8979" max="8979" width="15.5703125" style="2" customWidth="1"/>
    <col min="8980" max="8980" width="4.85546875" style="2" customWidth="1"/>
    <col min="8981" max="8981" width="7.5703125" style="2" customWidth="1"/>
    <col min="8982" max="8982" width="9.140625" style="2"/>
    <col min="8983" max="8983" width="8.42578125" style="2" customWidth="1"/>
    <col min="8984" max="8984" width="7" style="2" customWidth="1"/>
    <col min="8985" max="8985" width="8.28515625" style="2" customWidth="1"/>
    <col min="8986" max="8986" width="8.7109375" style="2" customWidth="1"/>
    <col min="8987" max="9219" width="9.140625" style="2"/>
    <col min="9220" max="9220" width="3.85546875" style="2" customWidth="1"/>
    <col min="9221" max="9221" width="35.85546875" style="2" customWidth="1"/>
    <col min="9222" max="9222" width="7.5703125" style="2" customWidth="1"/>
    <col min="9223" max="9224" width="7.7109375" style="2" customWidth="1"/>
    <col min="9225" max="9225" width="9.85546875" style="2" customWidth="1"/>
    <col min="9226" max="9226" width="9.7109375" style="2" customWidth="1"/>
    <col min="9227" max="9227" width="11.28515625" style="2" customWidth="1"/>
    <col min="9228" max="9228" width="7.85546875" style="2" customWidth="1"/>
    <col min="9229" max="9229" width="7.7109375" style="2" customWidth="1"/>
    <col min="9230" max="9231" width="8.85546875" style="2" customWidth="1"/>
    <col min="9232" max="9232" width="7.5703125" style="2" customWidth="1"/>
    <col min="9233" max="9233" width="9" style="2" customWidth="1"/>
    <col min="9234" max="9234" width="8" style="2" customWidth="1"/>
    <col min="9235" max="9235" width="15.5703125" style="2" customWidth="1"/>
    <col min="9236" max="9236" width="4.85546875" style="2" customWidth="1"/>
    <col min="9237" max="9237" width="7.5703125" style="2" customWidth="1"/>
    <col min="9238" max="9238" width="9.140625" style="2"/>
    <col min="9239" max="9239" width="8.42578125" style="2" customWidth="1"/>
    <col min="9240" max="9240" width="7" style="2" customWidth="1"/>
    <col min="9241" max="9241" width="8.28515625" style="2" customWidth="1"/>
    <col min="9242" max="9242" width="8.7109375" style="2" customWidth="1"/>
    <col min="9243" max="9475" width="9.140625" style="2"/>
    <col min="9476" max="9476" width="3.85546875" style="2" customWidth="1"/>
    <col min="9477" max="9477" width="35.85546875" style="2" customWidth="1"/>
    <col min="9478" max="9478" width="7.5703125" style="2" customWidth="1"/>
    <col min="9479" max="9480" width="7.7109375" style="2" customWidth="1"/>
    <col min="9481" max="9481" width="9.85546875" style="2" customWidth="1"/>
    <col min="9482" max="9482" width="9.7109375" style="2" customWidth="1"/>
    <col min="9483" max="9483" width="11.28515625" style="2" customWidth="1"/>
    <col min="9484" max="9484" width="7.85546875" style="2" customWidth="1"/>
    <col min="9485" max="9485" width="7.7109375" style="2" customWidth="1"/>
    <col min="9486" max="9487" width="8.85546875" style="2" customWidth="1"/>
    <col min="9488" max="9488" width="7.5703125" style="2" customWidth="1"/>
    <col min="9489" max="9489" width="9" style="2" customWidth="1"/>
    <col min="9490" max="9490" width="8" style="2" customWidth="1"/>
    <col min="9491" max="9491" width="15.5703125" style="2" customWidth="1"/>
    <col min="9492" max="9492" width="4.85546875" style="2" customWidth="1"/>
    <col min="9493" max="9493" width="7.5703125" style="2" customWidth="1"/>
    <col min="9494" max="9494" width="9.140625" style="2"/>
    <col min="9495" max="9495" width="8.42578125" style="2" customWidth="1"/>
    <col min="9496" max="9496" width="7" style="2" customWidth="1"/>
    <col min="9497" max="9497" width="8.28515625" style="2" customWidth="1"/>
    <col min="9498" max="9498" width="8.7109375" style="2" customWidth="1"/>
    <col min="9499" max="9731" width="9.140625" style="2"/>
    <col min="9732" max="9732" width="3.85546875" style="2" customWidth="1"/>
    <col min="9733" max="9733" width="35.85546875" style="2" customWidth="1"/>
    <col min="9734" max="9734" width="7.5703125" style="2" customWidth="1"/>
    <col min="9735" max="9736" width="7.7109375" style="2" customWidth="1"/>
    <col min="9737" max="9737" width="9.85546875" style="2" customWidth="1"/>
    <col min="9738" max="9738" width="9.7109375" style="2" customWidth="1"/>
    <col min="9739" max="9739" width="11.28515625" style="2" customWidth="1"/>
    <col min="9740" max="9740" width="7.85546875" style="2" customWidth="1"/>
    <col min="9741" max="9741" width="7.7109375" style="2" customWidth="1"/>
    <col min="9742" max="9743" width="8.85546875" style="2" customWidth="1"/>
    <col min="9744" max="9744" width="7.5703125" style="2" customWidth="1"/>
    <col min="9745" max="9745" width="9" style="2" customWidth="1"/>
    <col min="9746" max="9746" width="8" style="2" customWidth="1"/>
    <col min="9747" max="9747" width="15.5703125" style="2" customWidth="1"/>
    <col min="9748" max="9748" width="4.85546875" style="2" customWidth="1"/>
    <col min="9749" max="9749" width="7.5703125" style="2" customWidth="1"/>
    <col min="9750" max="9750" width="9.140625" style="2"/>
    <col min="9751" max="9751" width="8.42578125" style="2" customWidth="1"/>
    <col min="9752" max="9752" width="7" style="2" customWidth="1"/>
    <col min="9753" max="9753" width="8.28515625" style="2" customWidth="1"/>
    <col min="9754" max="9754" width="8.7109375" style="2" customWidth="1"/>
    <col min="9755" max="9987" width="9.140625" style="2"/>
    <col min="9988" max="9988" width="3.85546875" style="2" customWidth="1"/>
    <col min="9989" max="9989" width="35.85546875" style="2" customWidth="1"/>
    <col min="9990" max="9990" width="7.5703125" style="2" customWidth="1"/>
    <col min="9991" max="9992" width="7.7109375" style="2" customWidth="1"/>
    <col min="9993" max="9993" width="9.85546875" style="2" customWidth="1"/>
    <col min="9994" max="9994" width="9.7109375" style="2" customWidth="1"/>
    <col min="9995" max="9995" width="11.28515625" style="2" customWidth="1"/>
    <col min="9996" max="9996" width="7.85546875" style="2" customWidth="1"/>
    <col min="9997" max="9997" width="7.7109375" style="2" customWidth="1"/>
    <col min="9998" max="9999" width="8.85546875" style="2" customWidth="1"/>
    <col min="10000" max="10000" width="7.5703125" style="2" customWidth="1"/>
    <col min="10001" max="10001" width="9" style="2" customWidth="1"/>
    <col min="10002" max="10002" width="8" style="2" customWidth="1"/>
    <col min="10003" max="10003" width="15.5703125" style="2" customWidth="1"/>
    <col min="10004" max="10004" width="4.85546875" style="2" customWidth="1"/>
    <col min="10005" max="10005" width="7.5703125" style="2" customWidth="1"/>
    <col min="10006" max="10006" width="9.140625" style="2"/>
    <col min="10007" max="10007" width="8.42578125" style="2" customWidth="1"/>
    <col min="10008" max="10008" width="7" style="2" customWidth="1"/>
    <col min="10009" max="10009" width="8.28515625" style="2" customWidth="1"/>
    <col min="10010" max="10010" width="8.7109375" style="2" customWidth="1"/>
    <col min="10011" max="10243" width="9.140625" style="2"/>
    <col min="10244" max="10244" width="3.85546875" style="2" customWidth="1"/>
    <col min="10245" max="10245" width="35.85546875" style="2" customWidth="1"/>
    <col min="10246" max="10246" width="7.5703125" style="2" customWidth="1"/>
    <col min="10247" max="10248" width="7.7109375" style="2" customWidth="1"/>
    <col min="10249" max="10249" width="9.85546875" style="2" customWidth="1"/>
    <col min="10250" max="10250" width="9.7109375" style="2" customWidth="1"/>
    <col min="10251" max="10251" width="11.28515625" style="2" customWidth="1"/>
    <col min="10252" max="10252" width="7.85546875" style="2" customWidth="1"/>
    <col min="10253" max="10253" width="7.7109375" style="2" customWidth="1"/>
    <col min="10254" max="10255" width="8.85546875" style="2" customWidth="1"/>
    <col min="10256" max="10256" width="7.5703125" style="2" customWidth="1"/>
    <col min="10257" max="10257" width="9" style="2" customWidth="1"/>
    <col min="10258" max="10258" width="8" style="2" customWidth="1"/>
    <col min="10259" max="10259" width="15.5703125" style="2" customWidth="1"/>
    <col min="10260" max="10260" width="4.85546875" style="2" customWidth="1"/>
    <col min="10261" max="10261" width="7.5703125" style="2" customWidth="1"/>
    <col min="10262" max="10262" width="9.140625" style="2"/>
    <col min="10263" max="10263" width="8.42578125" style="2" customWidth="1"/>
    <col min="10264" max="10264" width="7" style="2" customWidth="1"/>
    <col min="10265" max="10265" width="8.28515625" style="2" customWidth="1"/>
    <col min="10266" max="10266" width="8.7109375" style="2" customWidth="1"/>
    <col min="10267" max="10499" width="9.140625" style="2"/>
    <col min="10500" max="10500" width="3.85546875" style="2" customWidth="1"/>
    <col min="10501" max="10501" width="35.85546875" style="2" customWidth="1"/>
    <col min="10502" max="10502" width="7.5703125" style="2" customWidth="1"/>
    <col min="10503" max="10504" width="7.7109375" style="2" customWidth="1"/>
    <col min="10505" max="10505" width="9.85546875" style="2" customWidth="1"/>
    <col min="10506" max="10506" width="9.7109375" style="2" customWidth="1"/>
    <col min="10507" max="10507" width="11.28515625" style="2" customWidth="1"/>
    <col min="10508" max="10508" width="7.85546875" style="2" customWidth="1"/>
    <col min="10509" max="10509" width="7.7109375" style="2" customWidth="1"/>
    <col min="10510" max="10511" width="8.85546875" style="2" customWidth="1"/>
    <col min="10512" max="10512" width="7.5703125" style="2" customWidth="1"/>
    <col min="10513" max="10513" width="9" style="2" customWidth="1"/>
    <col min="10514" max="10514" width="8" style="2" customWidth="1"/>
    <col min="10515" max="10515" width="15.5703125" style="2" customWidth="1"/>
    <col min="10516" max="10516" width="4.85546875" style="2" customWidth="1"/>
    <col min="10517" max="10517" width="7.5703125" style="2" customWidth="1"/>
    <col min="10518" max="10518" width="9.140625" style="2"/>
    <col min="10519" max="10519" width="8.42578125" style="2" customWidth="1"/>
    <col min="10520" max="10520" width="7" style="2" customWidth="1"/>
    <col min="10521" max="10521" width="8.28515625" style="2" customWidth="1"/>
    <col min="10522" max="10522" width="8.7109375" style="2" customWidth="1"/>
    <col min="10523" max="10755" width="9.140625" style="2"/>
    <col min="10756" max="10756" width="3.85546875" style="2" customWidth="1"/>
    <col min="10757" max="10757" width="35.85546875" style="2" customWidth="1"/>
    <col min="10758" max="10758" width="7.5703125" style="2" customWidth="1"/>
    <col min="10759" max="10760" width="7.7109375" style="2" customWidth="1"/>
    <col min="10761" max="10761" width="9.85546875" style="2" customWidth="1"/>
    <col min="10762" max="10762" width="9.7109375" style="2" customWidth="1"/>
    <col min="10763" max="10763" width="11.28515625" style="2" customWidth="1"/>
    <col min="10764" max="10764" width="7.85546875" style="2" customWidth="1"/>
    <col min="10765" max="10765" width="7.7109375" style="2" customWidth="1"/>
    <col min="10766" max="10767" width="8.85546875" style="2" customWidth="1"/>
    <col min="10768" max="10768" width="7.5703125" style="2" customWidth="1"/>
    <col min="10769" max="10769" width="9" style="2" customWidth="1"/>
    <col min="10770" max="10770" width="8" style="2" customWidth="1"/>
    <col min="10771" max="10771" width="15.5703125" style="2" customWidth="1"/>
    <col min="10772" max="10772" width="4.85546875" style="2" customWidth="1"/>
    <col min="10773" max="10773" width="7.5703125" style="2" customWidth="1"/>
    <col min="10774" max="10774" width="9.140625" style="2"/>
    <col min="10775" max="10775" width="8.42578125" style="2" customWidth="1"/>
    <col min="10776" max="10776" width="7" style="2" customWidth="1"/>
    <col min="10777" max="10777" width="8.28515625" style="2" customWidth="1"/>
    <col min="10778" max="10778" width="8.7109375" style="2" customWidth="1"/>
    <col min="10779" max="11011" width="9.140625" style="2"/>
    <col min="11012" max="11012" width="3.85546875" style="2" customWidth="1"/>
    <col min="11013" max="11013" width="35.85546875" style="2" customWidth="1"/>
    <col min="11014" max="11014" width="7.5703125" style="2" customWidth="1"/>
    <col min="11015" max="11016" width="7.7109375" style="2" customWidth="1"/>
    <col min="11017" max="11017" width="9.85546875" style="2" customWidth="1"/>
    <col min="11018" max="11018" width="9.7109375" style="2" customWidth="1"/>
    <col min="11019" max="11019" width="11.28515625" style="2" customWidth="1"/>
    <col min="11020" max="11020" width="7.85546875" style="2" customWidth="1"/>
    <col min="11021" max="11021" width="7.7109375" style="2" customWidth="1"/>
    <col min="11022" max="11023" width="8.85546875" style="2" customWidth="1"/>
    <col min="11024" max="11024" width="7.5703125" style="2" customWidth="1"/>
    <col min="11025" max="11025" width="9" style="2" customWidth="1"/>
    <col min="11026" max="11026" width="8" style="2" customWidth="1"/>
    <col min="11027" max="11027" width="15.5703125" style="2" customWidth="1"/>
    <col min="11028" max="11028" width="4.85546875" style="2" customWidth="1"/>
    <col min="11029" max="11029" width="7.5703125" style="2" customWidth="1"/>
    <col min="11030" max="11030" width="9.140625" style="2"/>
    <col min="11031" max="11031" width="8.42578125" style="2" customWidth="1"/>
    <col min="11032" max="11032" width="7" style="2" customWidth="1"/>
    <col min="11033" max="11033" width="8.28515625" style="2" customWidth="1"/>
    <col min="11034" max="11034" width="8.7109375" style="2" customWidth="1"/>
    <col min="11035" max="11267" width="9.140625" style="2"/>
    <col min="11268" max="11268" width="3.85546875" style="2" customWidth="1"/>
    <col min="11269" max="11269" width="35.85546875" style="2" customWidth="1"/>
    <col min="11270" max="11270" width="7.5703125" style="2" customWidth="1"/>
    <col min="11271" max="11272" width="7.7109375" style="2" customWidth="1"/>
    <col min="11273" max="11273" width="9.85546875" style="2" customWidth="1"/>
    <col min="11274" max="11274" width="9.7109375" style="2" customWidth="1"/>
    <col min="11275" max="11275" width="11.28515625" style="2" customWidth="1"/>
    <col min="11276" max="11276" width="7.85546875" style="2" customWidth="1"/>
    <col min="11277" max="11277" width="7.7109375" style="2" customWidth="1"/>
    <col min="11278" max="11279" width="8.85546875" style="2" customWidth="1"/>
    <col min="11280" max="11280" width="7.5703125" style="2" customWidth="1"/>
    <col min="11281" max="11281" width="9" style="2" customWidth="1"/>
    <col min="11282" max="11282" width="8" style="2" customWidth="1"/>
    <col min="11283" max="11283" width="15.5703125" style="2" customWidth="1"/>
    <col min="11284" max="11284" width="4.85546875" style="2" customWidth="1"/>
    <col min="11285" max="11285" width="7.5703125" style="2" customWidth="1"/>
    <col min="11286" max="11286" width="9.140625" style="2"/>
    <col min="11287" max="11287" width="8.42578125" style="2" customWidth="1"/>
    <col min="11288" max="11288" width="7" style="2" customWidth="1"/>
    <col min="11289" max="11289" width="8.28515625" style="2" customWidth="1"/>
    <col min="11290" max="11290" width="8.7109375" style="2" customWidth="1"/>
    <col min="11291" max="11523" width="9.140625" style="2"/>
    <col min="11524" max="11524" width="3.85546875" style="2" customWidth="1"/>
    <col min="11525" max="11525" width="35.85546875" style="2" customWidth="1"/>
    <col min="11526" max="11526" width="7.5703125" style="2" customWidth="1"/>
    <col min="11527" max="11528" width="7.7109375" style="2" customWidth="1"/>
    <col min="11529" max="11529" width="9.85546875" style="2" customWidth="1"/>
    <col min="11530" max="11530" width="9.7109375" style="2" customWidth="1"/>
    <col min="11531" max="11531" width="11.28515625" style="2" customWidth="1"/>
    <col min="11532" max="11532" width="7.85546875" style="2" customWidth="1"/>
    <col min="11533" max="11533" width="7.7109375" style="2" customWidth="1"/>
    <col min="11534" max="11535" width="8.85546875" style="2" customWidth="1"/>
    <col min="11536" max="11536" width="7.5703125" style="2" customWidth="1"/>
    <col min="11537" max="11537" width="9" style="2" customWidth="1"/>
    <col min="11538" max="11538" width="8" style="2" customWidth="1"/>
    <col min="11539" max="11539" width="15.5703125" style="2" customWidth="1"/>
    <col min="11540" max="11540" width="4.85546875" style="2" customWidth="1"/>
    <col min="11541" max="11541" width="7.5703125" style="2" customWidth="1"/>
    <col min="11542" max="11542" width="9.140625" style="2"/>
    <col min="11543" max="11543" width="8.42578125" style="2" customWidth="1"/>
    <col min="11544" max="11544" width="7" style="2" customWidth="1"/>
    <col min="11545" max="11545" width="8.28515625" style="2" customWidth="1"/>
    <col min="11546" max="11546" width="8.7109375" style="2" customWidth="1"/>
    <col min="11547" max="11779" width="9.140625" style="2"/>
    <col min="11780" max="11780" width="3.85546875" style="2" customWidth="1"/>
    <col min="11781" max="11781" width="35.85546875" style="2" customWidth="1"/>
    <col min="11782" max="11782" width="7.5703125" style="2" customWidth="1"/>
    <col min="11783" max="11784" width="7.7109375" style="2" customWidth="1"/>
    <col min="11785" max="11785" width="9.85546875" style="2" customWidth="1"/>
    <col min="11786" max="11786" width="9.7109375" style="2" customWidth="1"/>
    <col min="11787" max="11787" width="11.28515625" style="2" customWidth="1"/>
    <col min="11788" max="11788" width="7.85546875" style="2" customWidth="1"/>
    <col min="11789" max="11789" width="7.7109375" style="2" customWidth="1"/>
    <col min="11790" max="11791" width="8.85546875" style="2" customWidth="1"/>
    <col min="11792" max="11792" width="7.5703125" style="2" customWidth="1"/>
    <col min="11793" max="11793" width="9" style="2" customWidth="1"/>
    <col min="11794" max="11794" width="8" style="2" customWidth="1"/>
    <col min="11795" max="11795" width="15.5703125" style="2" customWidth="1"/>
    <col min="11796" max="11796" width="4.85546875" style="2" customWidth="1"/>
    <col min="11797" max="11797" width="7.5703125" style="2" customWidth="1"/>
    <col min="11798" max="11798" width="9.140625" style="2"/>
    <col min="11799" max="11799" width="8.42578125" style="2" customWidth="1"/>
    <col min="11800" max="11800" width="7" style="2" customWidth="1"/>
    <col min="11801" max="11801" width="8.28515625" style="2" customWidth="1"/>
    <col min="11802" max="11802" width="8.7109375" style="2" customWidth="1"/>
    <col min="11803" max="12035" width="9.140625" style="2"/>
    <col min="12036" max="12036" width="3.85546875" style="2" customWidth="1"/>
    <col min="12037" max="12037" width="35.85546875" style="2" customWidth="1"/>
    <col min="12038" max="12038" width="7.5703125" style="2" customWidth="1"/>
    <col min="12039" max="12040" width="7.7109375" style="2" customWidth="1"/>
    <col min="12041" max="12041" width="9.85546875" style="2" customWidth="1"/>
    <col min="12042" max="12042" width="9.7109375" style="2" customWidth="1"/>
    <col min="12043" max="12043" width="11.28515625" style="2" customWidth="1"/>
    <col min="12044" max="12044" width="7.85546875" style="2" customWidth="1"/>
    <col min="12045" max="12045" width="7.7109375" style="2" customWidth="1"/>
    <col min="12046" max="12047" width="8.85546875" style="2" customWidth="1"/>
    <col min="12048" max="12048" width="7.5703125" style="2" customWidth="1"/>
    <col min="12049" max="12049" width="9" style="2" customWidth="1"/>
    <col min="12050" max="12050" width="8" style="2" customWidth="1"/>
    <col min="12051" max="12051" width="15.5703125" style="2" customWidth="1"/>
    <col min="12052" max="12052" width="4.85546875" style="2" customWidth="1"/>
    <col min="12053" max="12053" width="7.5703125" style="2" customWidth="1"/>
    <col min="12054" max="12054" width="9.140625" style="2"/>
    <col min="12055" max="12055" width="8.42578125" style="2" customWidth="1"/>
    <col min="12056" max="12056" width="7" style="2" customWidth="1"/>
    <col min="12057" max="12057" width="8.28515625" style="2" customWidth="1"/>
    <col min="12058" max="12058" width="8.7109375" style="2" customWidth="1"/>
    <col min="12059" max="12291" width="9.140625" style="2"/>
    <col min="12292" max="12292" width="3.85546875" style="2" customWidth="1"/>
    <col min="12293" max="12293" width="35.85546875" style="2" customWidth="1"/>
    <col min="12294" max="12294" width="7.5703125" style="2" customWidth="1"/>
    <col min="12295" max="12296" width="7.7109375" style="2" customWidth="1"/>
    <col min="12297" max="12297" width="9.85546875" style="2" customWidth="1"/>
    <col min="12298" max="12298" width="9.7109375" style="2" customWidth="1"/>
    <col min="12299" max="12299" width="11.28515625" style="2" customWidth="1"/>
    <col min="12300" max="12300" width="7.85546875" style="2" customWidth="1"/>
    <col min="12301" max="12301" width="7.7109375" style="2" customWidth="1"/>
    <col min="12302" max="12303" width="8.85546875" style="2" customWidth="1"/>
    <col min="12304" max="12304" width="7.5703125" style="2" customWidth="1"/>
    <col min="12305" max="12305" width="9" style="2" customWidth="1"/>
    <col min="12306" max="12306" width="8" style="2" customWidth="1"/>
    <col min="12307" max="12307" width="15.5703125" style="2" customWidth="1"/>
    <col min="12308" max="12308" width="4.85546875" style="2" customWidth="1"/>
    <col min="12309" max="12309" width="7.5703125" style="2" customWidth="1"/>
    <col min="12310" max="12310" width="9.140625" style="2"/>
    <col min="12311" max="12311" width="8.42578125" style="2" customWidth="1"/>
    <col min="12312" max="12312" width="7" style="2" customWidth="1"/>
    <col min="12313" max="12313" width="8.28515625" style="2" customWidth="1"/>
    <col min="12314" max="12314" width="8.7109375" style="2" customWidth="1"/>
    <col min="12315" max="12547" width="9.140625" style="2"/>
    <col min="12548" max="12548" width="3.85546875" style="2" customWidth="1"/>
    <col min="12549" max="12549" width="35.85546875" style="2" customWidth="1"/>
    <col min="12550" max="12550" width="7.5703125" style="2" customWidth="1"/>
    <col min="12551" max="12552" width="7.7109375" style="2" customWidth="1"/>
    <col min="12553" max="12553" width="9.85546875" style="2" customWidth="1"/>
    <col min="12554" max="12554" width="9.7109375" style="2" customWidth="1"/>
    <col min="12555" max="12555" width="11.28515625" style="2" customWidth="1"/>
    <col min="12556" max="12556" width="7.85546875" style="2" customWidth="1"/>
    <col min="12557" max="12557" width="7.7109375" style="2" customWidth="1"/>
    <col min="12558" max="12559" width="8.85546875" style="2" customWidth="1"/>
    <col min="12560" max="12560" width="7.5703125" style="2" customWidth="1"/>
    <col min="12561" max="12561" width="9" style="2" customWidth="1"/>
    <col min="12562" max="12562" width="8" style="2" customWidth="1"/>
    <col min="12563" max="12563" width="15.5703125" style="2" customWidth="1"/>
    <col min="12564" max="12564" width="4.85546875" style="2" customWidth="1"/>
    <col min="12565" max="12565" width="7.5703125" style="2" customWidth="1"/>
    <col min="12566" max="12566" width="9.140625" style="2"/>
    <col min="12567" max="12567" width="8.42578125" style="2" customWidth="1"/>
    <col min="12568" max="12568" width="7" style="2" customWidth="1"/>
    <col min="12569" max="12569" width="8.28515625" style="2" customWidth="1"/>
    <col min="12570" max="12570" width="8.7109375" style="2" customWidth="1"/>
    <col min="12571" max="12803" width="9.140625" style="2"/>
    <col min="12804" max="12804" width="3.85546875" style="2" customWidth="1"/>
    <col min="12805" max="12805" width="35.85546875" style="2" customWidth="1"/>
    <col min="12806" max="12806" width="7.5703125" style="2" customWidth="1"/>
    <col min="12807" max="12808" width="7.7109375" style="2" customWidth="1"/>
    <col min="12809" max="12809" width="9.85546875" style="2" customWidth="1"/>
    <col min="12810" max="12810" width="9.7109375" style="2" customWidth="1"/>
    <col min="12811" max="12811" width="11.28515625" style="2" customWidth="1"/>
    <col min="12812" max="12812" width="7.85546875" style="2" customWidth="1"/>
    <col min="12813" max="12813" width="7.7109375" style="2" customWidth="1"/>
    <col min="12814" max="12815" width="8.85546875" style="2" customWidth="1"/>
    <col min="12816" max="12816" width="7.5703125" style="2" customWidth="1"/>
    <col min="12817" max="12817" width="9" style="2" customWidth="1"/>
    <col min="12818" max="12818" width="8" style="2" customWidth="1"/>
    <col min="12819" max="12819" width="15.5703125" style="2" customWidth="1"/>
    <col min="12820" max="12820" width="4.85546875" style="2" customWidth="1"/>
    <col min="12821" max="12821" width="7.5703125" style="2" customWidth="1"/>
    <col min="12822" max="12822" width="9.140625" style="2"/>
    <col min="12823" max="12823" width="8.42578125" style="2" customWidth="1"/>
    <col min="12824" max="12824" width="7" style="2" customWidth="1"/>
    <col min="12825" max="12825" width="8.28515625" style="2" customWidth="1"/>
    <col min="12826" max="12826" width="8.7109375" style="2" customWidth="1"/>
    <col min="12827" max="13059" width="9.140625" style="2"/>
    <col min="13060" max="13060" width="3.85546875" style="2" customWidth="1"/>
    <col min="13061" max="13061" width="35.85546875" style="2" customWidth="1"/>
    <col min="13062" max="13062" width="7.5703125" style="2" customWidth="1"/>
    <col min="13063" max="13064" width="7.7109375" style="2" customWidth="1"/>
    <col min="13065" max="13065" width="9.85546875" style="2" customWidth="1"/>
    <col min="13066" max="13066" width="9.7109375" style="2" customWidth="1"/>
    <col min="13067" max="13067" width="11.28515625" style="2" customWidth="1"/>
    <col min="13068" max="13068" width="7.85546875" style="2" customWidth="1"/>
    <col min="13069" max="13069" width="7.7109375" style="2" customWidth="1"/>
    <col min="13070" max="13071" width="8.85546875" style="2" customWidth="1"/>
    <col min="13072" max="13072" width="7.5703125" style="2" customWidth="1"/>
    <col min="13073" max="13073" width="9" style="2" customWidth="1"/>
    <col min="13074" max="13074" width="8" style="2" customWidth="1"/>
    <col min="13075" max="13075" width="15.5703125" style="2" customWidth="1"/>
    <col min="13076" max="13076" width="4.85546875" style="2" customWidth="1"/>
    <col min="13077" max="13077" width="7.5703125" style="2" customWidth="1"/>
    <col min="13078" max="13078" width="9.140625" style="2"/>
    <col min="13079" max="13079" width="8.42578125" style="2" customWidth="1"/>
    <col min="13080" max="13080" width="7" style="2" customWidth="1"/>
    <col min="13081" max="13081" width="8.28515625" style="2" customWidth="1"/>
    <col min="13082" max="13082" width="8.7109375" style="2" customWidth="1"/>
    <col min="13083" max="13315" width="9.140625" style="2"/>
    <col min="13316" max="13316" width="3.85546875" style="2" customWidth="1"/>
    <col min="13317" max="13317" width="35.85546875" style="2" customWidth="1"/>
    <col min="13318" max="13318" width="7.5703125" style="2" customWidth="1"/>
    <col min="13319" max="13320" width="7.7109375" style="2" customWidth="1"/>
    <col min="13321" max="13321" width="9.85546875" style="2" customWidth="1"/>
    <col min="13322" max="13322" width="9.7109375" style="2" customWidth="1"/>
    <col min="13323" max="13323" width="11.28515625" style="2" customWidth="1"/>
    <col min="13324" max="13324" width="7.85546875" style="2" customWidth="1"/>
    <col min="13325" max="13325" width="7.7109375" style="2" customWidth="1"/>
    <col min="13326" max="13327" width="8.85546875" style="2" customWidth="1"/>
    <col min="13328" max="13328" width="7.5703125" style="2" customWidth="1"/>
    <col min="13329" max="13329" width="9" style="2" customWidth="1"/>
    <col min="13330" max="13330" width="8" style="2" customWidth="1"/>
    <col min="13331" max="13331" width="15.5703125" style="2" customWidth="1"/>
    <col min="13332" max="13332" width="4.85546875" style="2" customWidth="1"/>
    <col min="13333" max="13333" width="7.5703125" style="2" customWidth="1"/>
    <col min="13334" max="13334" width="9.140625" style="2"/>
    <col min="13335" max="13335" width="8.42578125" style="2" customWidth="1"/>
    <col min="13336" max="13336" width="7" style="2" customWidth="1"/>
    <col min="13337" max="13337" width="8.28515625" style="2" customWidth="1"/>
    <col min="13338" max="13338" width="8.7109375" style="2" customWidth="1"/>
    <col min="13339" max="13571" width="9.140625" style="2"/>
    <col min="13572" max="13572" width="3.85546875" style="2" customWidth="1"/>
    <col min="13573" max="13573" width="35.85546875" style="2" customWidth="1"/>
    <col min="13574" max="13574" width="7.5703125" style="2" customWidth="1"/>
    <col min="13575" max="13576" width="7.7109375" style="2" customWidth="1"/>
    <col min="13577" max="13577" width="9.85546875" style="2" customWidth="1"/>
    <col min="13578" max="13578" width="9.7109375" style="2" customWidth="1"/>
    <col min="13579" max="13579" width="11.28515625" style="2" customWidth="1"/>
    <col min="13580" max="13580" width="7.85546875" style="2" customWidth="1"/>
    <col min="13581" max="13581" width="7.7109375" style="2" customWidth="1"/>
    <col min="13582" max="13583" width="8.85546875" style="2" customWidth="1"/>
    <col min="13584" max="13584" width="7.5703125" style="2" customWidth="1"/>
    <col min="13585" max="13585" width="9" style="2" customWidth="1"/>
    <col min="13586" max="13586" width="8" style="2" customWidth="1"/>
    <col min="13587" max="13587" width="15.5703125" style="2" customWidth="1"/>
    <col min="13588" max="13588" width="4.85546875" style="2" customWidth="1"/>
    <col min="13589" max="13589" width="7.5703125" style="2" customWidth="1"/>
    <col min="13590" max="13590" width="9.140625" style="2"/>
    <col min="13591" max="13591" width="8.42578125" style="2" customWidth="1"/>
    <col min="13592" max="13592" width="7" style="2" customWidth="1"/>
    <col min="13593" max="13593" width="8.28515625" style="2" customWidth="1"/>
    <col min="13594" max="13594" width="8.7109375" style="2" customWidth="1"/>
    <col min="13595" max="13827" width="9.140625" style="2"/>
    <col min="13828" max="13828" width="3.85546875" style="2" customWidth="1"/>
    <col min="13829" max="13829" width="35.85546875" style="2" customWidth="1"/>
    <col min="13830" max="13830" width="7.5703125" style="2" customWidth="1"/>
    <col min="13831" max="13832" width="7.7109375" style="2" customWidth="1"/>
    <col min="13833" max="13833" width="9.85546875" style="2" customWidth="1"/>
    <col min="13834" max="13834" width="9.7109375" style="2" customWidth="1"/>
    <col min="13835" max="13835" width="11.28515625" style="2" customWidth="1"/>
    <col min="13836" max="13836" width="7.85546875" style="2" customWidth="1"/>
    <col min="13837" max="13837" width="7.7109375" style="2" customWidth="1"/>
    <col min="13838" max="13839" width="8.85546875" style="2" customWidth="1"/>
    <col min="13840" max="13840" width="7.5703125" style="2" customWidth="1"/>
    <col min="13841" max="13841" width="9" style="2" customWidth="1"/>
    <col min="13842" max="13842" width="8" style="2" customWidth="1"/>
    <col min="13843" max="13843" width="15.5703125" style="2" customWidth="1"/>
    <col min="13844" max="13844" width="4.85546875" style="2" customWidth="1"/>
    <col min="13845" max="13845" width="7.5703125" style="2" customWidth="1"/>
    <col min="13846" max="13846" width="9.140625" style="2"/>
    <col min="13847" max="13847" width="8.42578125" style="2" customWidth="1"/>
    <col min="13848" max="13848" width="7" style="2" customWidth="1"/>
    <col min="13849" max="13849" width="8.28515625" style="2" customWidth="1"/>
    <col min="13850" max="13850" width="8.7109375" style="2" customWidth="1"/>
    <col min="13851" max="14083" width="9.140625" style="2"/>
    <col min="14084" max="14084" width="3.85546875" style="2" customWidth="1"/>
    <col min="14085" max="14085" width="35.85546875" style="2" customWidth="1"/>
    <col min="14086" max="14086" width="7.5703125" style="2" customWidth="1"/>
    <col min="14087" max="14088" width="7.7109375" style="2" customWidth="1"/>
    <col min="14089" max="14089" width="9.85546875" style="2" customWidth="1"/>
    <col min="14090" max="14090" width="9.7109375" style="2" customWidth="1"/>
    <col min="14091" max="14091" width="11.28515625" style="2" customWidth="1"/>
    <col min="14092" max="14092" width="7.85546875" style="2" customWidth="1"/>
    <col min="14093" max="14093" width="7.7109375" style="2" customWidth="1"/>
    <col min="14094" max="14095" width="8.85546875" style="2" customWidth="1"/>
    <col min="14096" max="14096" width="7.5703125" style="2" customWidth="1"/>
    <col min="14097" max="14097" width="9" style="2" customWidth="1"/>
    <col min="14098" max="14098" width="8" style="2" customWidth="1"/>
    <col min="14099" max="14099" width="15.5703125" style="2" customWidth="1"/>
    <col min="14100" max="14100" width="4.85546875" style="2" customWidth="1"/>
    <col min="14101" max="14101" width="7.5703125" style="2" customWidth="1"/>
    <col min="14102" max="14102" width="9.140625" style="2"/>
    <col min="14103" max="14103" width="8.42578125" style="2" customWidth="1"/>
    <col min="14104" max="14104" width="7" style="2" customWidth="1"/>
    <col min="14105" max="14105" width="8.28515625" style="2" customWidth="1"/>
    <col min="14106" max="14106" width="8.7109375" style="2" customWidth="1"/>
    <col min="14107" max="14339" width="9.140625" style="2"/>
    <col min="14340" max="14340" width="3.85546875" style="2" customWidth="1"/>
    <col min="14341" max="14341" width="35.85546875" style="2" customWidth="1"/>
    <col min="14342" max="14342" width="7.5703125" style="2" customWidth="1"/>
    <col min="14343" max="14344" width="7.7109375" style="2" customWidth="1"/>
    <col min="14345" max="14345" width="9.85546875" style="2" customWidth="1"/>
    <col min="14346" max="14346" width="9.7109375" style="2" customWidth="1"/>
    <col min="14347" max="14347" width="11.28515625" style="2" customWidth="1"/>
    <col min="14348" max="14348" width="7.85546875" style="2" customWidth="1"/>
    <col min="14349" max="14349" width="7.7109375" style="2" customWidth="1"/>
    <col min="14350" max="14351" width="8.85546875" style="2" customWidth="1"/>
    <col min="14352" max="14352" width="7.5703125" style="2" customWidth="1"/>
    <col min="14353" max="14353" width="9" style="2" customWidth="1"/>
    <col min="14354" max="14354" width="8" style="2" customWidth="1"/>
    <col min="14355" max="14355" width="15.5703125" style="2" customWidth="1"/>
    <col min="14356" max="14356" width="4.85546875" style="2" customWidth="1"/>
    <col min="14357" max="14357" width="7.5703125" style="2" customWidth="1"/>
    <col min="14358" max="14358" width="9.140625" style="2"/>
    <col min="14359" max="14359" width="8.42578125" style="2" customWidth="1"/>
    <col min="14360" max="14360" width="7" style="2" customWidth="1"/>
    <col min="14361" max="14361" width="8.28515625" style="2" customWidth="1"/>
    <col min="14362" max="14362" width="8.7109375" style="2" customWidth="1"/>
    <col min="14363" max="14595" width="9.140625" style="2"/>
    <col min="14596" max="14596" width="3.85546875" style="2" customWidth="1"/>
    <col min="14597" max="14597" width="35.85546875" style="2" customWidth="1"/>
    <col min="14598" max="14598" width="7.5703125" style="2" customWidth="1"/>
    <col min="14599" max="14600" width="7.7109375" style="2" customWidth="1"/>
    <col min="14601" max="14601" width="9.85546875" style="2" customWidth="1"/>
    <col min="14602" max="14602" width="9.7109375" style="2" customWidth="1"/>
    <col min="14603" max="14603" width="11.28515625" style="2" customWidth="1"/>
    <col min="14604" max="14604" width="7.85546875" style="2" customWidth="1"/>
    <col min="14605" max="14605" width="7.7109375" style="2" customWidth="1"/>
    <col min="14606" max="14607" width="8.85546875" style="2" customWidth="1"/>
    <col min="14608" max="14608" width="7.5703125" style="2" customWidth="1"/>
    <col min="14609" max="14609" width="9" style="2" customWidth="1"/>
    <col min="14610" max="14610" width="8" style="2" customWidth="1"/>
    <col min="14611" max="14611" width="15.5703125" style="2" customWidth="1"/>
    <col min="14612" max="14612" width="4.85546875" style="2" customWidth="1"/>
    <col min="14613" max="14613" width="7.5703125" style="2" customWidth="1"/>
    <col min="14614" max="14614" width="9.140625" style="2"/>
    <col min="14615" max="14615" width="8.42578125" style="2" customWidth="1"/>
    <col min="14616" max="14616" width="7" style="2" customWidth="1"/>
    <col min="14617" max="14617" width="8.28515625" style="2" customWidth="1"/>
    <col min="14618" max="14618" width="8.7109375" style="2" customWidth="1"/>
    <col min="14619" max="14851" width="9.140625" style="2"/>
    <col min="14852" max="14852" width="3.85546875" style="2" customWidth="1"/>
    <col min="14853" max="14853" width="35.85546875" style="2" customWidth="1"/>
    <col min="14854" max="14854" width="7.5703125" style="2" customWidth="1"/>
    <col min="14855" max="14856" width="7.7109375" style="2" customWidth="1"/>
    <col min="14857" max="14857" width="9.85546875" style="2" customWidth="1"/>
    <col min="14858" max="14858" width="9.7109375" style="2" customWidth="1"/>
    <col min="14859" max="14859" width="11.28515625" style="2" customWidth="1"/>
    <col min="14860" max="14860" width="7.85546875" style="2" customWidth="1"/>
    <col min="14861" max="14861" width="7.7109375" style="2" customWidth="1"/>
    <col min="14862" max="14863" width="8.85546875" style="2" customWidth="1"/>
    <col min="14864" max="14864" width="7.5703125" style="2" customWidth="1"/>
    <col min="14865" max="14865" width="9" style="2" customWidth="1"/>
    <col min="14866" max="14866" width="8" style="2" customWidth="1"/>
    <col min="14867" max="14867" width="15.5703125" style="2" customWidth="1"/>
    <col min="14868" max="14868" width="4.85546875" style="2" customWidth="1"/>
    <col min="14869" max="14869" width="7.5703125" style="2" customWidth="1"/>
    <col min="14870" max="14870" width="9.140625" style="2"/>
    <col min="14871" max="14871" width="8.42578125" style="2" customWidth="1"/>
    <col min="14872" max="14872" width="7" style="2" customWidth="1"/>
    <col min="14873" max="14873" width="8.28515625" style="2" customWidth="1"/>
    <col min="14874" max="14874" width="8.7109375" style="2" customWidth="1"/>
    <col min="14875" max="15107" width="9.140625" style="2"/>
    <col min="15108" max="15108" width="3.85546875" style="2" customWidth="1"/>
    <col min="15109" max="15109" width="35.85546875" style="2" customWidth="1"/>
    <col min="15110" max="15110" width="7.5703125" style="2" customWidth="1"/>
    <col min="15111" max="15112" width="7.7109375" style="2" customWidth="1"/>
    <col min="15113" max="15113" width="9.85546875" style="2" customWidth="1"/>
    <col min="15114" max="15114" width="9.7109375" style="2" customWidth="1"/>
    <col min="15115" max="15115" width="11.28515625" style="2" customWidth="1"/>
    <col min="15116" max="15116" width="7.85546875" style="2" customWidth="1"/>
    <col min="15117" max="15117" width="7.7109375" style="2" customWidth="1"/>
    <col min="15118" max="15119" width="8.85546875" style="2" customWidth="1"/>
    <col min="15120" max="15120" width="7.5703125" style="2" customWidth="1"/>
    <col min="15121" max="15121" width="9" style="2" customWidth="1"/>
    <col min="15122" max="15122" width="8" style="2" customWidth="1"/>
    <col min="15123" max="15123" width="15.5703125" style="2" customWidth="1"/>
    <col min="15124" max="15124" width="4.85546875" style="2" customWidth="1"/>
    <col min="15125" max="15125" width="7.5703125" style="2" customWidth="1"/>
    <col min="15126" max="15126" width="9.140625" style="2"/>
    <col min="15127" max="15127" width="8.42578125" style="2" customWidth="1"/>
    <col min="15128" max="15128" width="7" style="2" customWidth="1"/>
    <col min="15129" max="15129" width="8.28515625" style="2" customWidth="1"/>
    <col min="15130" max="15130" width="8.7109375" style="2" customWidth="1"/>
    <col min="15131" max="15363" width="9.140625" style="2"/>
    <col min="15364" max="15364" width="3.85546875" style="2" customWidth="1"/>
    <col min="15365" max="15365" width="35.85546875" style="2" customWidth="1"/>
    <col min="15366" max="15366" width="7.5703125" style="2" customWidth="1"/>
    <col min="15367" max="15368" width="7.7109375" style="2" customWidth="1"/>
    <col min="15369" max="15369" width="9.85546875" style="2" customWidth="1"/>
    <col min="15370" max="15370" width="9.7109375" style="2" customWidth="1"/>
    <col min="15371" max="15371" width="11.28515625" style="2" customWidth="1"/>
    <col min="15372" max="15372" width="7.85546875" style="2" customWidth="1"/>
    <col min="15373" max="15373" width="7.7109375" style="2" customWidth="1"/>
    <col min="15374" max="15375" width="8.85546875" style="2" customWidth="1"/>
    <col min="15376" max="15376" width="7.5703125" style="2" customWidth="1"/>
    <col min="15377" max="15377" width="9" style="2" customWidth="1"/>
    <col min="15378" max="15378" width="8" style="2" customWidth="1"/>
    <col min="15379" max="15379" width="15.5703125" style="2" customWidth="1"/>
    <col min="15380" max="15380" width="4.85546875" style="2" customWidth="1"/>
    <col min="15381" max="15381" width="7.5703125" style="2" customWidth="1"/>
    <col min="15382" max="15382" width="9.140625" style="2"/>
    <col min="15383" max="15383" width="8.42578125" style="2" customWidth="1"/>
    <col min="15384" max="15384" width="7" style="2" customWidth="1"/>
    <col min="15385" max="15385" width="8.28515625" style="2" customWidth="1"/>
    <col min="15386" max="15386" width="8.7109375" style="2" customWidth="1"/>
    <col min="15387" max="15619" width="9.140625" style="2"/>
    <col min="15620" max="15620" width="3.85546875" style="2" customWidth="1"/>
    <col min="15621" max="15621" width="35.85546875" style="2" customWidth="1"/>
    <col min="15622" max="15622" width="7.5703125" style="2" customWidth="1"/>
    <col min="15623" max="15624" width="7.7109375" style="2" customWidth="1"/>
    <col min="15625" max="15625" width="9.85546875" style="2" customWidth="1"/>
    <col min="15626" max="15626" width="9.7109375" style="2" customWidth="1"/>
    <col min="15627" max="15627" width="11.28515625" style="2" customWidth="1"/>
    <col min="15628" max="15628" width="7.85546875" style="2" customWidth="1"/>
    <col min="15629" max="15629" width="7.7109375" style="2" customWidth="1"/>
    <col min="15630" max="15631" width="8.85546875" style="2" customWidth="1"/>
    <col min="15632" max="15632" width="7.5703125" style="2" customWidth="1"/>
    <col min="15633" max="15633" width="9" style="2" customWidth="1"/>
    <col min="15634" max="15634" width="8" style="2" customWidth="1"/>
    <col min="15635" max="15635" width="15.5703125" style="2" customWidth="1"/>
    <col min="15636" max="15636" width="4.85546875" style="2" customWidth="1"/>
    <col min="15637" max="15637" width="7.5703125" style="2" customWidth="1"/>
    <col min="15638" max="15638" width="9.140625" style="2"/>
    <col min="15639" max="15639" width="8.42578125" style="2" customWidth="1"/>
    <col min="15640" max="15640" width="7" style="2" customWidth="1"/>
    <col min="15641" max="15641" width="8.28515625" style="2" customWidth="1"/>
    <col min="15642" max="15642" width="8.7109375" style="2" customWidth="1"/>
    <col min="15643" max="15875" width="9.140625" style="2"/>
    <col min="15876" max="15876" width="3.85546875" style="2" customWidth="1"/>
    <col min="15877" max="15877" width="35.85546875" style="2" customWidth="1"/>
    <col min="15878" max="15878" width="7.5703125" style="2" customWidth="1"/>
    <col min="15879" max="15880" width="7.7109375" style="2" customWidth="1"/>
    <col min="15881" max="15881" width="9.85546875" style="2" customWidth="1"/>
    <col min="15882" max="15882" width="9.7109375" style="2" customWidth="1"/>
    <col min="15883" max="15883" width="11.28515625" style="2" customWidth="1"/>
    <col min="15884" max="15884" width="7.85546875" style="2" customWidth="1"/>
    <col min="15885" max="15885" width="7.7109375" style="2" customWidth="1"/>
    <col min="15886" max="15887" width="8.85546875" style="2" customWidth="1"/>
    <col min="15888" max="15888" width="7.5703125" style="2" customWidth="1"/>
    <col min="15889" max="15889" width="9" style="2" customWidth="1"/>
    <col min="15890" max="15890" width="8" style="2" customWidth="1"/>
    <col min="15891" max="15891" width="15.5703125" style="2" customWidth="1"/>
    <col min="15892" max="15892" width="4.85546875" style="2" customWidth="1"/>
    <col min="15893" max="15893" width="7.5703125" style="2" customWidth="1"/>
    <col min="15894" max="15894" width="9.140625" style="2"/>
    <col min="15895" max="15895" width="8.42578125" style="2" customWidth="1"/>
    <col min="15896" max="15896" width="7" style="2" customWidth="1"/>
    <col min="15897" max="15897" width="8.28515625" style="2" customWidth="1"/>
    <col min="15898" max="15898" width="8.7109375" style="2" customWidth="1"/>
    <col min="15899" max="16131" width="9.140625" style="2"/>
    <col min="16132" max="16132" width="3.85546875" style="2" customWidth="1"/>
    <col min="16133" max="16133" width="35.85546875" style="2" customWidth="1"/>
    <col min="16134" max="16134" width="7.5703125" style="2" customWidth="1"/>
    <col min="16135" max="16136" width="7.7109375" style="2" customWidth="1"/>
    <col min="16137" max="16137" width="9.85546875" style="2" customWidth="1"/>
    <col min="16138" max="16138" width="9.7109375" style="2" customWidth="1"/>
    <col min="16139" max="16139" width="11.28515625" style="2" customWidth="1"/>
    <col min="16140" max="16140" width="7.85546875" style="2" customWidth="1"/>
    <col min="16141" max="16141" width="7.7109375" style="2" customWidth="1"/>
    <col min="16142" max="16143" width="8.85546875" style="2" customWidth="1"/>
    <col min="16144" max="16144" width="7.5703125" style="2" customWidth="1"/>
    <col min="16145" max="16145" width="9" style="2" customWidth="1"/>
    <col min="16146" max="16146" width="8" style="2" customWidth="1"/>
    <col min="16147" max="16147" width="15.5703125" style="2" customWidth="1"/>
    <col min="16148" max="16148" width="4.85546875" style="2" customWidth="1"/>
    <col min="16149" max="16149" width="7.5703125" style="2" customWidth="1"/>
    <col min="16150" max="16150" width="9.140625" style="2"/>
    <col min="16151" max="16151" width="8.42578125" style="2" customWidth="1"/>
    <col min="16152" max="16152" width="7" style="2" customWidth="1"/>
    <col min="16153" max="16153" width="8.28515625" style="2" customWidth="1"/>
    <col min="16154" max="16154" width="8.7109375" style="2" customWidth="1"/>
    <col min="16155" max="16384" width="9.140625" style="2"/>
  </cols>
  <sheetData>
    <row r="1" spans="1:111" x14ac:dyDescent="0.2">
      <c r="A1" s="1"/>
    </row>
    <row r="2" spans="1:111" s="37" customFormat="1" ht="30" customHeight="1" x14ac:dyDescent="0.3">
      <c r="A2" s="59" t="s">
        <v>0</v>
      </c>
      <c r="B2" s="59"/>
      <c r="C2" s="59"/>
      <c r="D2" s="59"/>
      <c r="E2" s="59"/>
      <c r="F2" s="59"/>
      <c r="G2" s="59"/>
      <c r="H2" s="59"/>
      <c r="I2" s="60"/>
      <c r="J2" s="44"/>
      <c r="K2" s="35" t="s">
        <v>1</v>
      </c>
      <c r="L2" s="36"/>
    </row>
    <row r="3" spans="1:111" s="6" customFormat="1" ht="15.75" x14ac:dyDescent="0.25">
      <c r="A3" s="7"/>
      <c r="B3" s="7" t="s">
        <v>35</v>
      </c>
      <c r="C3" s="42">
        <v>15</v>
      </c>
      <c r="D3" s="7"/>
      <c r="E3" s="7"/>
      <c r="F3" s="7"/>
      <c r="G3" s="7"/>
      <c r="H3" s="7"/>
      <c r="I3" s="7"/>
      <c r="J3" s="8"/>
      <c r="K3" s="4"/>
      <c r="L3" s="5"/>
    </row>
    <row r="4" spans="1:111" s="6" customFormat="1" ht="15.75" x14ac:dyDescent="0.25">
      <c r="A4" s="7"/>
      <c r="B4" s="7" t="s">
        <v>36</v>
      </c>
      <c r="C4" s="42"/>
      <c r="D4"/>
      <c r="E4" s="39"/>
      <c r="F4" s="9"/>
      <c r="H4" s="45">
        <v>2020</v>
      </c>
      <c r="I4" s="46">
        <v>2021</v>
      </c>
      <c r="J4" s="8" t="s">
        <v>2</v>
      </c>
      <c r="K4" s="4"/>
      <c r="L4" s="5"/>
    </row>
    <row r="5" spans="1:111" ht="15.75" x14ac:dyDescent="0.25">
      <c r="B5" s="6" t="s">
        <v>37</v>
      </c>
      <c r="C5" s="43">
        <v>12</v>
      </c>
      <c r="F5" s="38"/>
    </row>
    <row r="6" spans="1:111" s="14" customFormat="1" ht="111" x14ac:dyDescent="0.25">
      <c r="A6" s="33" t="s">
        <v>3</v>
      </c>
      <c r="B6" s="47" t="s">
        <v>4</v>
      </c>
      <c r="C6" s="48" t="s">
        <v>5</v>
      </c>
      <c r="D6" s="49" t="s">
        <v>6</v>
      </c>
      <c r="E6" s="49" t="s">
        <v>7</v>
      </c>
      <c r="F6" s="48" t="s">
        <v>8</v>
      </c>
      <c r="G6" s="48" t="s">
        <v>9</v>
      </c>
      <c r="H6" s="48" t="s">
        <v>10</v>
      </c>
      <c r="I6" s="48" t="s">
        <v>11</v>
      </c>
      <c r="J6" s="48" t="s">
        <v>12</v>
      </c>
      <c r="K6" s="48" t="s">
        <v>13</v>
      </c>
      <c r="L6" s="48" t="s">
        <v>31</v>
      </c>
      <c r="M6" s="48" t="s">
        <v>14</v>
      </c>
      <c r="N6" s="48" t="s">
        <v>15</v>
      </c>
      <c r="O6" s="48" t="s">
        <v>39</v>
      </c>
      <c r="P6" s="48"/>
      <c r="Q6" s="48"/>
      <c r="R6" s="48"/>
      <c r="S6" s="48"/>
      <c r="T6" s="48"/>
      <c r="U6" s="10" t="s">
        <v>16</v>
      </c>
      <c r="V6" s="11" t="s">
        <v>17</v>
      </c>
      <c r="W6" s="11" t="s">
        <v>18</v>
      </c>
      <c r="X6" s="11" t="s">
        <v>19</v>
      </c>
      <c r="Y6" s="11" t="s">
        <v>20</v>
      </c>
      <c r="Z6" s="12" t="s">
        <v>21</v>
      </c>
      <c r="AA6" s="12" t="s">
        <v>22</v>
      </c>
      <c r="AB6" s="12" t="s">
        <v>23</v>
      </c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</row>
    <row r="7" spans="1:111" ht="15.75" x14ac:dyDescent="0.25">
      <c r="A7" s="15">
        <v>1</v>
      </c>
      <c r="B7" s="50"/>
      <c r="C7" s="51">
        <v>5</v>
      </c>
      <c r="D7" s="51">
        <v>4</v>
      </c>
      <c r="E7" s="51">
        <v>3</v>
      </c>
      <c r="F7" s="51">
        <v>4</v>
      </c>
      <c r="G7" s="51">
        <v>3</v>
      </c>
      <c r="H7" s="51">
        <v>5</v>
      </c>
      <c r="I7" s="51">
        <v>4</v>
      </c>
      <c r="J7" s="51">
        <v>4</v>
      </c>
      <c r="K7" s="51">
        <v>4</v>
      </c>
      <c r="L7" s="51">
        <v>5</v>
      </c>
      <c r="M7" s="51">
        <v>5</v>
      </c>
      <c r="N7" s="51">
        <v>5</v>
      </c>
      <c r="O7" s="51">
        <v>5</v>
      </c>
      <c r="P7" s="51">
        <v>5</v>
      </c>
      <c r="Q7" s="51">
        <f>0</f>
        <v>0</v>
      </c>
      <c r="R7" s="51">
        <f>0</f>
        <v>0</v>
      </c>
      <c r="S7" s="51">
        <f>0</f>
        <v>0</v>
      </c>
      <c r="T7" s="51">
        <f>0</f>
        <v>0</v>
      </c>
      <c r="U7" s="16">
        <f>SUM(C7:T7)/$C$5</f>
        <v>5.083333333333333</v>
      </c>
      <c r="V7" s="15">
        <f t="shared" ref="V7:V40" si="0">COUNTIF(C7:T7,"5")</f>
        <v>7</v>
      </c>
      <c r="W7" s="15">
        <f t="shared" ref="W7:W40" si="1">COUNTIF(C7:T7,"4")</f>
        <v>5</v>
      </c>
      <c r="X7" s="15">
        <f t="shared" ref="X7:X40" si="2">COUNTIF(C7:T7,"3")</f>
        <v>2</v>
      </c>
      <c r="Y7" s="15">
        <f t="shared" ref="Y7:Y40" si="3">COUNTIF(C7:T7,"2")</f>
        <v>0</v>
      </c>
      <c r="Z7" s="17">
        <f>V7+W7+X7+Y7</f>
        <v>14</v>
      </c>
      <c r="AA7" s="18">
        <f t="shared" ref="AA7:AA40" si="4">(V7+W7)/$C$5</f>
        <v>1</v>
      </c>
      <c r="AB7" s="18">
        <f>(V7*100+W7*64+X7*36+Y7*18)/($C$5)/100</f>
        <v>0.91</v>
      </c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</row>
    <row r="8" spans="1:111" ht="15.75" x14ac:dyDescent="0.25">
      <c r="A8" s="15">
        <v>2</v>
      </c>
      <c r="B8" s="50"/>
      <c r="C8" s="51">
        <v>4</v>
      </c>
      <c r="D8" s="51">
        <v>4</v>
      </c>
      <c r="E8" s="51">
        <v>5</v>
      </c>
      <c r="F8" s="51">
        <v>4</v>
      </c>
      <c r="G8" s="51">
        <v>4</v>
      </c>
      <c r="H8" s="51">
        <v>4</v>
      </c>
      <c r="I8" s="51">
        <v>4</v>
      </c>
      <c r="J8" s="51">
        <v>4</v>
      </c>
      <c r="K8" s="51">
        <v>4</v>
      </c>
      <c r="L8" s="51">
        <v>5</v>
      </c>
      <c r="M8" s="51">
        <v>5</v>
      </c>
      <c r="N8" s="51">
        <v>5</v>
      </c>
      <c r="O8" s="51">
        <v>4</v>
      </c>
      <c r="P8" s="51">
        <v>5</v>
      </c>
      <c r="Q8" s="51">
        <f>0</f>
        <v>0</v>
      </c>
      <c r="R8" s="51">
        <f>0</f>
        <v>0</v>
      </c>
      <c r="S8" s="51">
        <f>0</f>
        <v>0</v>
      </c>
      <c r="T8" s="51">
        <f>0</f>
        <v>0</v>
      </c>
      <c r="U8" s="16">
        <f t="shared" ref="U8:U40" si="5">SUM(C8:T8)/$C$5</f>
        <v>5.083333333333333</v>
      </c>
      <c r="V8" s="15">
        <f t="shared" si="0"/>
        <v>5</v>
      </c>
      <c r="W8" s="15">
        <f t="shared" si="1"/>
        <v>9</v>
      </c>
      <c r="X8" s="15">
        <f t="shared" si="2"/>
        <v>0</v>
      </c>
      <c r="Y8" s="15">
        <f t="shared" si="3"/>
        <v>0</v>
      </c>
      <c r="Z8" s="17">
        <f t="shared" ref="Z8:Z40" si="6">V8+W8+X8+Y8</f>
        <v>14</v>
      </c>
      <c r="AA8" s="18">
        <f t="shared" si="4"/>
        <v>1.1666666666666667</v>
      </c>
      <c r="AB8" s="18">
        <f t="shared" ref="AB8:AB40" si="7">(V8*100+W8*64+X8*36+Y8*18)/($C$5)/100</f>
        <v>0.89666666666666672</v>
      </c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</row>
    <row r="9" spans="1:111" ht="15.75" x14ac:dyDescent="0.25">
      <c r="A9" s="15">
        <v>3</v>
      </c>
      <c r="B9" s="50"/>
      <c r="C9" s="51">
        <v>3</v>
      </c>
      <c r="D9" s="51">
        <v>3</v>
      </c>
      <c r="E9" s="51">
        <v>3</v>
      </c>
      <c r="F9" s="51">
        <v>4</v>
      </c>
      <c r="G9" s="51">
        <v>3</v>
      </c>
      <c r="H9" s="51">
        <v>4</v>
      </c>
      <c r="I9" s="51">
        <v>3</v>
      </c>
      <c r="J9" s="51">
        <v>3</v>
      </c>
      <c r="K9" s="51">
        <v>3</v>
      </c>
      <c r="L9" s="51">
        <v>5</v>
      </c>
      <c r="M9" s="51">
        <v>5</v>
      </c>
      <c r="N9" s="51">
        <v>5</v>
      </c>
      <c r="O9" s="51">
        <v>4</v>
      </c>
      <c r="P9" s="51">
        <v>5</v>
      </c>
      <c r="Q9" s="51">
        <f>0</f>
        <v>0</v>
      </c>
      <c r="R9" s="51">
        <f>0</f>
        <v>0</v>
      </c>
      <c r="S9" s="51">
        <f>0</f>
        <v>0</v>
      </c>
      <c r="T9" s="51">
        <f>0</f>
        <v>0</v>
      </c>
      <c r="U9" s="16">
        <f t="shared" si="5"/>
        <v>4.416666666666667</v>
      </c>
      <c r="V9" s="15">
        <f t="shared" si="0"/>
        <v>4</v>
      </c>
      <c r="W9" s="15">
        <f t="shared" si="1"/>
        <v>3</v>
      </c>
      <c r="X9" s="15">
        <f t="shared" si="2"/>
        <v>7</v>
      </c>
      <c r="Y9" s="15">
        <f t="shared" si="3"/>
        <v>0</v>
      </c>
      <c r="Z9" s="17">
        <f t="shared" si="6"/>
        <v>14</v>
      </c>
      <c r="AA9" s="18">
        <f t="shared" si="4"/>
        <v>0.58333333333333337</v>
      </c>
      <c r="AB9" s="18">
        <f t="shared" si="7"/>
        <v>0.70333333333333325</v>
      </c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</row>
    <row r="10" spans="1:111" ht="15.75" x14ac:dyDescent="0.25">
      <c r="A10" s="15">
        <v>4</v>
      </c>
      <c r="B10" s="50" t="s">
        <v>40</v>
      </c>
      <c r="C10" s="51">
        <v>3</v>
      </c>
      <c r="D10" s="51">
        <v>4</v>
      </c>
      <c r="E10" s="51">
        <v>5</v>
      </c>
      <c r="F10" s="51">
        <v>3</v>
      </c>
      <c r="G10" s="51">
        <v>3</v>
      </c>
      <c r="H10" s="51">
        <v>4</v>
      </c>
      <c r="I10" s="51">
        <v>5</v>
      </c>
      <c r="J10" s="51">
        <v>4</v>
      </c>
      <c r="K10" s="51">
        <v>5</v>
      </c>
      <c r="L10" s="51">
        <v>5</v>
      </c>
      <c r="M10" s="51">
        <v>4</v>
      </c>
      <c r="N10" s="51">
        <v>5</v>
      </c>
      <c r="O10" s="51">
        <v>4</v>
      </c>
      <c r="P10" s="51">
        <v>4</v>
      </c>
      <c r="Q10" s="51">
        <f>0</f>
        <v>0</v>
      </c>
      <c r="R10" s="51">
        <f>0</f>
        <v>0</v>
      </c>
      <c r="S10" s="51">
        <f>0</f>
        <v>0</v>
      </c>
      <c r="T10" s="51">
        <f>0</f>
        <v>0</v>
      </c>
      <c r="U10" s="16">
        <f t="shared" si="5"/>
        <v>4.833333333333333</v>
      </c>
      <c r="V10" s="15">
        <f t="shared" si="0"/>
        <v>5</v>
      </c>
      <c r="W10" s="15">
        <f t="shared" si="1"/>
        <v>6</v>
      </c>
      <c r="X10" s="15">
        <f t="shared" si="2"/>
        <v>3</v>
      </c>
      <c r="Y10" s="15">
        <f t="shared" si="3"/>
        <v>0</v>
      </c>
      <c r="Z10" s="17">
        <f t="shared" si="6"/>
        <v>14</v>
      </c>
      <c r="AA10" s="18">
        <f t="shared" si="4"/>
        <v>0.91666666666666663</v>
      </c>
      <c r="AB10" s="18">
        <f t="shared" si="7"/>
        <v>0.82666666666666666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</row>
    <row r="11" spans="1:111" ht="15.75" x14ac:dyDescent="0.25">
      <c r="A11" s="15">
        <v>5</v>
      </c>
      <c r="B11" s="50"/>
      <c r="C11" s="51">
        <v>3</v>
      </c>
      <c r="D11" s="51">
        <v>4</v>
      </c>
      <c r="E11" s="51">
        <v>4</v>
      </c>
      <c r="F11" s="51">
        <v>3</v>
      </c>
      <c r="G11" s="51">
        <v>3</v>
      </c>
      <c r="H11" s="51">
        <v>3</v>
      </c>
      <c r="I11" s="51">
        <v>4</v>
      </c>
      <c r="J11" s="51">
        <v>3</v>
      </c>
      <c r="K11" s="51">
        <v>3</v>
      </c>
      <c r="L11" s="51">
        <v>5</v>
      </c>
      <c r="M11" s="51">
        <v>4</v>
      </c>
      <c r="N11" s="51">
        <v>5</v>
      </c>
      <c r="O11" s="51">
        <v>4</v>
      </c>
      <c r="P11" s="51">
        <v>5</v>
      </c>
      <c r="Q11" s="51">
        <f>0</f>
        <v>0</v>
      </c>
      <c r="R11" s="51">
        <f>0</f>
        <v>0</v>
      </c>
      <c r="S11" s="51">
        <f>0</f>
        <v>0</v>
      </c>
      <c r="T11" s="51">
        <f>0</f>
        <v>0</v>
      </c>
      <c r="U11" s="16">
        <f t="shared" si="5"/>
        <v>4.416666666666667</v>
      </c>
      <c r="V11" s="15">
        <f t="shared" si="0"/>
        <v>3</v>
      </c>
      <c r="W11" s="15">
        <f t="shared" si="1"/>
        <v>5</v>
      </c>
      <c r="X11" s="15">
        <f t="shared" si="2"/>
        <v>6</v>
      </c>
      <c r="Y11" s="15">
        <f t="shared" si="3"/>
        <v>0</v>
      </c>
      <c r="Z11" s="17">
        <f t="shared" si="6"/>
        <v>14</v>
      </c>
      <c r="AA11" s="18">
        <f t="shared" si="4"/>
        <v>0.66666666666666663</v>
      </c>
      <c r="AB11" s="18">
        <f t="shared" si="7"/>
        <v>0.69666666666666677</v>
      </c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</row>
    <row r="12" spans="1:111" ht="15.75" x14ac:dyDescent="0.25">
      <c r="A12" s="15">
        <v>6</v>
      </c>
      <c r="B12" s="50"/>
      <c r="C12" s="51">
        <v>4</v>
      </c>
      <c r="D12" s="51">
        <v>4</v>
      </c>
      <c r="E12" s="51">
        <v>5</v>
      </c>
      <c r="F12" s="51">
        <v>4</v>
      </c>
      <c r="G12" s="51">
        <v>5</v>
      </c>
      <c r="H12" s="51">
        <v>5</v>
      </c>
      <c r="I12" s="51">
        <v>5</v>
      </c>
      <c r="J12" s="51">
        <v>5</v>
      </c>
      <c r="K12" s="51">
        <v>5</v>
      </c>
      <c r="L12" s="51">
        <v>5</v>
      </c>
      <c r="M12" s="51">
        <v>5</v>
      </c>
      <c r="N12" s="51">
        <v>5</v>
      </c>
      <c r="O12" s="51">
        <v>4</v>
      </c>
      <c r="P12" s="51">
        <v>2</v>
      </c>
      <c r="Q12" s="51">
        <f>0</f>
        <v>0</v>
      </c>
      <c r="R12" s="51">
        <f>0</f>
        <v>0</v>
      </c>
      <c r="S12" s="51">
        <f>0</f>
        <v>0</v>
      </c>
      <c r="T12" s="51">
        <f>0</f>
        <v>0</v>
      </c>
      <c r="U12" s="16">
        <f t="shared" si="5"/>
        <v>5.25</v>
      </c>
      <c r="V12" s="15">
        <f t="shared" si="0"/>
        <v>9</v>
      </c>
      <c r="W12" s="15">
        <f t="shared" si="1"/>
        <v>4</v>
      </c>
      <c r="X12" s="15">
        <f t="shared" si="2"/>
        <v>0</v>
      </c>
      <c r="Y12" s="15">
        <f t="shared" si="3"/>
        <v>1</v>
      </c>
      <c r="Z12" s="17">
        <f t="shared" si="6"/>
        <v>14</v>
      </c>
      <c r="AA12" s="18">
        <f t="shared" si="4"/>
        <v>1.0833333333333333</v>
      </c>
      <c r="AB12" s="18">
        <f t="shared" si="7"/>
        <v>0.97833333333333328</v>
      </c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ht="15.75" x14ac:dyDescent="0.25">
      <c r="A13" s="15">
        <v>7</v>
      </c>
      <c r="B13" s="50" t="s">
        <v>41</v>
      </c>
      <c r="C13" s="51">
        <v>3</v>
      </c>
      <c r="D13" s="51">
        <v>4</v>
      </c>
      <c r="E13" s="51">
        <v>5</v>
      </c>
      <c r="F13" s="51">
        <v>3</v>
      </c>
      <c r="G13" s="51">
        <v>3</v>
      </c>
      <c r="H13" s="51">
        <v>4</v>
      </c>
      <c r="I13" s="51">
        <v>5</v>
      </c>
      <c r="J13" s="51">
        <v>4</v>
      </c>
      <c r="K13" s="51">
        <v>4</v>
      </c>
      <c r="L13" s="51">
        <v>5</v>
      </c>
      <c r="M13" s="51">
        <v>5</v>
      </c>
      <c r="N13" s="51">
        <v>5</v>
      </c>
      <c r="O13" s="51">
        <v>4</v>
      </c>
      <c r="P13" s="51">
        <f>0</f>
        <v>0</v>
      </c>
      <c r="Q13" s="51">
        <f>0</f>
        <v>0</v>
      </c>
      <c r="R13" s="51">
        <f>0</f>
        <v>0</v>
      </c>
      <c r="S13" s="51">
        <f>0</f>
        <v>0</v>
      </c>
      <c r="T13" s="51">
        <f>0</f>
        <v>0</v>
      </c>
      <c r="U13" s="16">
        <f t="shared" si="5"/>
        <v>4.5</v>
      </c>
      <c r="V13" s="15">
        <f t="shared" si="0"/>
        <v>5</v>
      </c>
      <c r="W13" s="15">
        <f t="shared" si="1"/>
        <v>5</v>
      </c>
      <c r="X13" s="15">
        <f t="shared" si="2"/>
        <v>3</v>
      </c>
      <c r="Y13" s="15">
        <f t="shared" si="3"/>
        <v>0</v>
      </c>
      <c r="Z13" s="17">
        <f t="shared" si="6"/>
        <v>13</v>
      </c>
      <c r="AA13" s="18">
        <f t="shared" si="4"/>
        <v>0.83333333333333337</v>
      </c>
      <c r="AB13" s="18">
        <f t="shared" si="7"/>
        <v>0.77333333333333332</v>
      </c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ht="15.75" x14ac:dyDescent="0.25">
      <c r="A14" s="15">
        <v>8</v>
      </c>
      <c r="B14" s="50"/>
      <c r="C14" s="51">
        <v>4</v>
      </c>
      <c r="D14" s="51">
        <v>5</v>
      </c>
      <c r="E14" s="51">
        <v>5</v>
      </c>
      <c r="F14" s="51">
        <v>5</v>
      </c>
      <c r="G14" s="51">
        <v>5</v>
      </c>
      <c r="H14" s="51">
        <v>5</v>
      </c>
      <c r="I14" s="51">
        <v>5</v>
      </c>
      <c r="J14" s="51">
        <v>5</v>
      </c>
      <c r="K14" s="51">
        <v>5</v>
      </c>
      <c r="L14" s="51">
        <v>5</v>
      </c>
      <c r="M14" s="51">
        <v>5</v>
      </c>
      <c r="N14" s="51">
        <v>5</v>
      </c>
      <c r="O14" s="51">
        <v>4</v>
      </c>
      <c r="P14" s="51">
        <v>5</v>
      </c>
      <c r="Q14" s="51">
        <f>0</f>
        <v>0</v>
      </c>
      <c r="R14" s="51">
        <f>0</f>
        <v>0</v>
      </c>
      <c r="S14" s="51">
        <f>0</f>
        <v>0</v>
      </c>
      <c r="T14" s="51">
        <f>0</f>
        <v>0</v>
      </c>
      <c r="U14" s="16">
        <f t="shared" si="5"/>
        <v>5.666666666666667</v>
      </c>
      <c r="V14" s="15">
        <f t="shared" si="0"/>
        <v>12</v>
      </c>
      <c r="W14" s="15">
        <f t="shared" si="1"/>
        <v>2</v>
      </c>
      <c r="X14" s="15">
        <f t="shared" si="2"/>
        <v>0</v>
      </c>
      <c r="Y14" s="15">
        <f t="shared" si="3"/>
        <v>0</v>
      </c>
      <c r="Z14" s="17">
        <f t="shared" si="6"/>
        <v>14</v>
      </c>
      <c r="AA14" s="18">
        <f t="shared" si="4"/>
        <v>1.1666666666666667</v>
      </c>
      <c r="AB14" s="18">
        <f t="shared" si="7"/>
        <v>1.1066666666666667</v>
      </c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</row>
    <row r="15" spans="1:111" ht="15.75" x14ac:dyDescent="0.25">
      <c r="A15" s="15">
        <v>9</v>
      </c>
      <c r="B15" s="50"/>
      <c r="C15" s="51">
        <v>4</v>
      </c>
      <c r="D15" s="51">
        <v>4</v>
      </c>
      <c r="E15" s="51">
        <v>4</v>
      </c>
      <c r="F15" s="51">
        <v>4</v>
      </c>
      <c r="G15" s="51">
        <v>4</v>
      </c>
      <c r="H15" s="51">
        <v>5</v>
      </c>
      <c r="I15" s="51">
        <v>4</v>
      </c>
      <c r="J15" s="51">
        <v>4</v>
      </c>
      <c r="K15" s="51">
        <v>5</v>
      </c>
      <c r="L15" s="51">
        <v>5</v>
      </c>
      <c r="M15" s="51">
        <v>5</v>
      </c>
      <c r="N15" s="51">
        <v>5</v>
      </c>
      <c r="O15" s="51">
        <v>4</v>
      </c>
      <c r="P15" s="51">
        <f>0</f>
        <v>0</v>
      </c>
      <c r="Q15" s="51">
        <f>0</f>
        <v>0</v>
      </c>
      <c r="R15" s="51">
        <f>0</f>
        <v>0</v>
      </c>
      <c r="S15" s="51">
        <f>0</f>
        <v>0</v>
      </c>
      <c r="T15" s="51">
        <f>0</f>
        <v>0</v>
      </c>
      <c r="U15" s="16">
        <f t="shared" si="5"/>
        <v>4.75</v>
      </c>
      <c r="V15" s="15">
        <f t="shared" si="0"/>
        <v>5</v>
      </c>
      <c r="W15" s="15">
        <f t="shared" si="1"/>
        <v>8</v>
      </c>
      <c r="X15" s="15">
        <f t="shared" si="2"/>
        <v>0</v>
      </c>
      <c r="Y15" s="15">
        <f t="shared" si="3"/>
        <v>0</v>
      </c>
      <c r="Z15" s="17">
        <f t="shared" si="6"/>
        <v>13</v>
      </c>
      <c r="AA15" s="18">
        <f t="shared" si="4"/>
        <v>1.0833333333333333</v>
      </c>
      <c r="AB15" s="18">
        <f t="shared" si="7"/>
        <v>0.84333333333333327</v>
      </c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ht="15.75" x14ac:dyDescent="0.25">
      <c r="A16" s="15">
        <v>10</v>
      </c>
      <c r="B16" s="50"/>
      <c r="C16" s="51">
        <v>4</v>
      </c>
      <c r="D16" s="51">
        <v>5</v>
      </c>
      <c r="E16" s="51">
        <v>5</v>
      </c>
      <c r="F16" s="51">
        <v>3</v>
      </c>
      <c r="G16" s="51">
        <v>5</v>
      </c>
      <c r="H16" s="51">
        <v>5</v>
      </c>
      <c r="I16" s="51">
        <v>5</v>
      </c>
      <c r="J16" s="51">
        <v>5</v>
      </c>
      <c r="K16" s="51">
        <v>5</v>
      </c>
      <c r="L16" s="51">
        <v>5</v>
      </c>
      <c r="M16" s="51">
        <v>5</v>
      </c>
      <c r="N16" s="51">
        <v>5</v>
      </c>
      <c r="O16" s="51">
        <v>4</v>
      </c>
      <c r="P16" s="51">
        <f>0</f>
        <v>0</v>
      </c>
      <c r="Q16" s="51">
        <f>0</f>
        <v>0</v>
      </c>
      <c r="R16" s="51">
        <f>0</f>
        <v>0</v>
      </c>
      <c r="S16" s="51">
        <f>0</f>
        <v>0</v>
      </c>
      <c r="T16" s="51">
        <f>0</f>
        <v>0</v>
      </c>
      <c r="U16" s="16">
        <f t="shared" si="5"/>
        <v>5.083333333333333</v>
      </c>
      <c r="V16" s="15">
        <f t="shared" si="0"/>
        <v>10</v>
      </c>
      <c r="W16" s="15">
        <f t="shared" si="1"/>
        <v>2</v>
      </c>
      <c r="X16" s="15">
        <f t="shared" si="2"/>
        <v>1</v>
      </c>
      <c r="Y16" s="15">
        <f t="shared" si="3"/>
        <v>0</v>
      </c>
      <c r="Z16" s="17">
        <f t="shared" si="6"/>
        <v>13</v>
      </c>
      <c r="AA16" s="18">
        <f t="shared" si="4"/>
        <v>1</v>
      </c>
      <c r="AB16" s="18">
        <f t="shared" si="7"/>
        <v>0.97</v>
      </c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</row>
    <row r="17" spans="1:111" ht="15.75" x14ac:dyDescent="0.25">
      <c r="A17" s="15">
        <v>11</v>
      </c>
      <c r="B17" s="50"/>
      <c r="C17" s="51">
        <v>3</v>
      </c>
      <c r="D17" s="51">
        <v>4</v>
      </c>
      <c r="E17" s="51">
        <v>5</v>
      </c>
      <c r="F17" s="51">
        <v>3</v>
      </c>
      <c r="G17" s="51">
        <v>3</v>
      </c>
      <c r="H17" s="51">
        <v>4</v>
      </c>
      <c r="I17" s="51">
        <v>5</v>
      </c>
      <c r="J17" s="51">
        <v>4</v>
      </c>
      <c r="K17" s="51">
        <v>5</v>
      </c>
      <c r="L17" s="51">
        <v>5</v>
      </c>
      <c r="M17" s="51">
        <v>4</v>
      </c>
      <c r="N17" s="51">
        <v>5</v>
      </c>
      <c r="O17" s="51">
        <v>4</v>
      </c>
      <c r="P17" s="51">
        <f>0</f>
        <v>0</v>
      </c>
      <c r="Q17" s="51">
        <f>0</f>
        <v>0</v>
      </c>
      <c r="R17" s="51">
        <f>0</f>
        <v>0</v>
      </c>
      <c r="S17" s="51">
        <f>0</f>
        <v>0</v>
      </c>
      <c r="T17" s="51">
        <f>0</f>
        <v>0</v>
      </c>
      <c r="U17" s="16">
        <f t="shared" si="5"/>
        <v>4.5</v>
      </c>
      <c r="V17" s="15">
        <f t="shared" si="0"/>
        <v>5</v>
      </c>
      <c r="W17" s="15">
        <f t="shared" si="1"/>
        <v>5</v>
      </c>
      <c r="X17" s="15">
        <f t="shared" si="2"/>
        <v>3</v>
      </c>
      <c r="Y17" s="15">
        <f t="shared" si="3"/>
        <v>0</v>
      </c>
      <c r="Z17" s="17">
        <f t="shared" si="6"/>
        <v>13</v>
      </c>
      <c r="AA17" s="18">
        <f t="shared" si="4"/>
        <v>0.83333333333333337</v>
      </c>
      <c r="AB17" s="18">
        <f t="shared" si="7"/>
        <v>0.77333333333333332</v>
      </c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</row>
    <row r="18" spans="1:111" ht="15.75" x14ac:dyDescent="0.25">
      <c r="A18" s="15">
        <v>12</v>
      </c>
      <c r="B18" s="50"/>
      <c r="C18" s="51">
        <v>3</v>
      </c>
      <c r="D18" s="51">
        <v>4</v>
      </c>
      <c r="E18" s="51">
        <v>5</v>
      </c>
      <c r="F18" s="51">
        <v>3</v>
      </c>
      <c r="G18" s="51">
        <v>5</v>
      </c>
      <c r="H18" s="51">
        <v>5</v>
      </c>
      <c r="I18" s="51">
        <v>4</v>
      </c>
      <c r="J18" s="51">
        <v>4</v>
      </c>
      <c r="K18" s="51">
        <v>4</v>
      </c>
      <c r="L18" s="51">
        <v>5</v>
      </c>
      <c r="M18" s="51">
        <v>5</v>
      </c>
      <c r="N18" s="51">
        <v>5</v>
      </c>
      <c r="O18" s="51">
        <v>4</v>
      </c>
      <c r="P18" s="51">
        <f>0</f>
        <v>0</v>
      </c>
      <c r="Q18" s="51">
        <f>0</f>
        <v>0</v>
      </c>
      <c r="R18" s="51">
        <f>0</f>
        <v>0</v>
      </c>
      <c r="S18" s="51">
        <f>0</f>
        <v>0</v>
      </c>
      <c r="T18" s="51">
        <f>0</f>
        <v>0</v>
      </c>
      <c r="U18" s="16">
        <f t="shared" si="5"/>
        <v>4.666666666666667</v>
      </c>
      <c r="V18" s="15">
        <f t="shared" si="0"/>
        <v>6</v>
      </c>
      <c r="W18" s="15">
        <f t="shared" si="1"/>
        <v>5</v>
      </c>
      <c r="X18" s="15">
        <f t="shared" si="2"/>
        <v>2</v>
      </c>
      <c r="Y18" s="15">
        <f t="shared" si="3"/>
        <v>0</v>
      </c>
      <c r="Z18" s="17">
        <f t="shared" si="6"/>
        <v>13</v>
      </c>
      <c r="AA18" s="18">
        <f t="shared" si="4"/>
        <v>0.91666666666666663</v>
      </c>
      <c r="AB18" s="18">
        <f t="shared" si="7"/>
        <v>0.82666666666666666</v>
      </c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</row>
    <row r="19" spans="1:111" ht="15.75" x14ac:dyDescent="0.25">
      <c r="A19" s="15">
        <v>13</v>
      </c>
      <c r="B19" s="50"/>
      <c r="C19" s="51">
        <v>3</v>
      </c>
      <c r="D19" s="51">
        <v>3</v>
      </c>
      <c r="E19" s="51">
        <v>3</v>
      </c>
      <c r="F19" s="51">
        <v>3</v>
      </c>
      <c r="G19" s="51">
        <v>3</v>
      </c>
      <c r="H19" s="51">
        <v>5</v>
      </c>
      <c r="I19" s="51">
        <v>3</v>
      </c>
      <c r="J19" s="51">
        <v>4</v>
      </c>
      <c r="K19" s="51">
        <v>4</v>
      </c>
      <c r="L19" s="51">
        <v>5</v>
      </c>
      <c r="M19" s="51">
        <v>5</v>
      </c>
      <c r="N19" s="51">
        <v>5</v>
      </c>
      <c r="O19" s="51">
        <v>4</v>
      </c>
      <c r="P19" s="51">
        <f>0</f>
        <v>0</v>
      </c>
      <c r="Q19" s="51">
        <f>0</f>
        <v>0</v>
      </c>
      <c r="R19" s="51">
        <f>0</f>
        <v>0</v>
      </c>
      <c r="S19" s="51">
        <f>0</f>
        <v>0</v>
      </c>
      <c r="T19" s="51">
        <f>0</f>
        <v>0</v>
      </c>
      <c r="U19" s="16">
        <f t="shared" si="5"/>
        <v>4.166666666666667</v>
      </c>
      <c r="V19" s="15">
        <f t="shared" si="0"/>
        <v>4</v>
      </c>
      <c r="W19" s="15">
        <f t="shared" si="1"/>
        <v>3</v>
      </c>
      <c r="X19" s="15">
        <f t="shared" si="2"/>
        <v>6</v>
      </c>
      <c r="Y19" s="15">
        <f t="shared" si="3"/>
        <v>0</v>
      </c>
      <c r="Z19" s="17">
        <f t="shared" si="6"/>
        <v>13</v>
      </c>
      <c r="AA19" s="18">
        <f t="shared" si="4"/>
        <v>0.58333333333333337</v>
      </c>
      <c r="AB19" s="18">
        <f t="shared" si="7"/>
        <v>0.67333333333333334</v>
      </c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</row>
    <row r="20" spans="1:111" ht="15.75" x14ac:dyDescent="0.25">
      <c r="A20" s="15">
        <v>14</v>
      </c>
      <c r="B20" s="50"/>
      <c r="C20" s="51">
        <v>4</v>
      </c>
      <c r="D20" s="51">
        <v>4</v>
      </c>
      <c r="E20" s="51">
        <v>4</v>
      </c>
      <c r="F20" s="51">
        <v>4</v>
      </c>
      <c r="G20" s="51">
        <v>5</v>
      </c>
      <c r="H20" s="51">
        <v>5</v>
      </c>
      <c r="I20" s="51">
        <v>3</v>
      </c>
      <c r="J20" s="51">
        <v>5</v>
      </c>
      <c r="K20" s="51">
        <v>4</v>
      </c>
      <c r="L20" s="51">
        <v>5</v>
      </c>
      <c r="M20" s="51">
        <v>5</v>
      </c>
      <c r="N20" s="51">
        <v>5</v>
      </c>
      <c r="O20" s="51">
        <v>4</v>
      </c>
      <c r="P20" s="51">
        <f>0</f>
        <v>0</v>
      </c>
      <c r="Q20" s="51">
        <f>0</f>
        <v>0</v>
      </c>
      <c r="R20" s="51">
        <f>0</f>
        <v>0</v>
      </c>
      <c r="S20" s="51">
        <f>0</f>
        <v>0</v>
      </c>
      <c r="T20" s="51">
        <f>0</f>
        <v>0</v>
      </c>
      <c r="U20" s="16">
        <f t="shared" si="5"/>
        <v>4.75</v>
      </c>
      <c r="V20" s="15">
        <f t="shared" si="0"/>
        <v>6</v>
      </c>
      <c r="W20" s="15">
        <f t="shared" si="1"/>
        <v>6</v>
      </c>
      <c r="X20" s="15">
        <f t="shared" si="2"/>
        <v>1</v>
      </c>
      <c r="Y20" s="15">
        <f t="shared" si="3"/>
        <v>0</v>
      </c>
      <c r="Z20" s="17">
        <f t="shared" si="6"/>
        <v>13</v>
      </c>
      <c r="AA20" s="18">
        <f t="shared" si="4"/>
        <v>1</v>
      </c>
      <c r="AB20" s="18">
        <f t="shared" si="7"/>
        <v>0.85</v>
      </c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</row>
    <row r="21" spans="1:111" ht="15.75" x14ac:dyDescent="0.25">
      <c r="A21" s="15">
        <v>15</v>
      </c>
      <c r="B21" s="52"/>
      <c r="C21" s="53">
        <v>5</v>
      </c>
      <c r="D21" s="53">
        <v>5</v>
      </c>
      <c r="E21" s="53">
        <v>5</v>
      </c>
      <c r="F21" s="53">
        <v>5</v>
      </c>
      <c r="G21" s="53">
        <v>5</v>
      </c>
      <c r="H21" s="53">
        <v>5</v>
      </c>
      <c r="I21" s="53">
        <v>5</v>
      </c>
      <c r="J21" s="53">
        <v>5</v>
      </c>
      <c r="K21" s="53">
        <v>5</v>
      </c>
      <c r="L21" s="53">
        <v>5</v>
      </c>
      <c r="M21" s="53">
        <v>5</v>
      </c>
      <c r="N21" s="53">
        <v>5</v>
      </c>
      <c r="O21" s="51">
        <v>4</v>
      </c>
      <c r="P21" s="53">
        <f>0</f>
        <v>0</v>
      </c>
      <c r="Q21" s="53">
        <f>0</f>
        <v>0</v>
      </c>
      <c r="R21" s="53">
        <f>0</f>
        <v>0</v>
      </c>
      <c r="S21" s="53">
        <f>0</f>
        <v>0</v>
      </c>
      <c r="T21" s="53">
        <f>0</f>
        <v>0</v>
      </c>
      <c r="U21" s="16">
        <f t="shared" si="5"/>
        <v>5.333333333333333</v>
      </c>
      <c r="V21" s="15">
        <f t="shared" si="0"/>
        <v>12</v>
      </c>
      <c r="W21" s="15">
        <f t="shared" si="1"/>
        <v>1</v>
      </c>
      <c r="X21" s="15">
        <f t="shared" si="2"/>
        <v>0</v>
      </c>
      <c r="Y21" s="15">
        <f t="shared" si="3"/>
        <v>0</v>
      </c>
      <c r="Z21" s="17">
        <f t="shared" si="6"/>
        <v>13</v>
      </c>
      <c r="AA21" s="18">
        <f t="shared" si="4"/>
        <v>1.0833333333333333</v>
      </c>
      <c r="AB21" s="18">
        <f t="shared" si="7"/>
        <v>1.0533333333333332</v>
      </c>
    </row>
    <row r="22" spans="1:111" ht="15.75" x14ac:dyDescent="0.25">
      <c r="A22" s="15">
        <v>16</v>
      </c>
      <c r="B22" s="52"/>
      <c r="C22" s="53">
        <f>0</f>
        <v>0</v>
      </c>
      <c r="D22" s="53">
        <f>0</f>
        <v>0</v>
      </c>
      <c r="E22" s="53">
        <f>0</f>
        <v>0</v>
      </c>
      <c r="F22" s="53">
        <f>0</f>
        <v>0</v>
      </c>
      <c r="G22" s="53">
        <f>0</f>
        <v>0</v>
      </c>
      <c r="H22" s="53">
        <f>0</f>
        <v>0</v>
      </c>
      <c r="I22" s="53">
        <f>0</f>
        <v>0</v>
      </c>
      <c r="J22" s="53">
        <f>0</f>
        <v>0</v>
      </c>
      <c r="K22" s="53">
        <f>0</f>
        <v>0</v>
      </c>
      <c r="L22" s="53">
        <f>0</f>
        <v>0</v>
      </c>
      <c r="M22" s="53">
        <f>0</f>
        <v>0</v>
      </c>
      <c r="N22" s="53">
        <f>0</f>
        <v>0</v>
      </c>
      <c r="O22" s="53">
        <f>0</f>
        <v>0</v>
      </c>
      <c r="P22" s="53">
        <f>0</f>
        <v>0</v>
      </c>
      <c r="Q22" s="53">
        <f>0</f>
        <v>0</v>
      </c>
      <c r="R22" s="53">
        <f>0</f>
        <v>0</v>
      </c>
      <c r="S22" s="53">
        <f>0</f>
        <v>0</v>
      </c>
      <c r="T22" s="53">
        <f>0</f>
        <v>0</v>
      </c>
      <c r="U22" s="16">
        <f t="shared" si="5"/>
        <v>0</v>
      </c>
      <c r="V22" s="15">
        <f t="shared" si="0"/>
        <v>0</v>
      </c>
      <c r="W22" s="15">
        <f t="shared" si="1"/>
        <v>0</v>
      </c>
      <c r="X22" s="15">
        <f t="shared" si="2"/>
        <v>0</v>
      </c>
      <c r="Y22" s="15">
        <f t="shared" si="3"/>
        <v>0</v>
      </c>
      <c r="Z22" s="17">
        <f t="shared" si="6"/>
        <v>0</v>
      </c>
      <c r="AA22" s="18">
        <f t="shared" si="4"/>
        <v>0</v>
      </c>
      <c r="AB22" s="18">
        <f t="shared" si="7"/>
        <v>0</v>
      </c>
    </row>
    <row r="23" spans="1:111" ht="15.75" x14ac:dyDescent="0.25">
      <c r="A23" s="15">
        <v>17</v>
      </c>
      <c r="B23" s="52"/>
      <c r="C23" s="53">
        <f>0</f>
        <v>0</v>
      </c>
      <c r="D23" s="53">
        <f>0</f>
        <v>0</v>
      </c>
      <c r="E23" s="53">
        <f>0</f>
        <v>0</v>
      </c>
      <c r="F23" s="53">
        <f>0</f>
        <v>0</v>
      </c>
      <c r="G23" s="53">
        <f>0</f>
        <v>0</v>
      </c>
      <c r="H23" s="53">
        <f>0</f>
        <v>0</v>
      </c>
      <c r="I23" s="53">
        <f>0</f>
        <v>0</v>
      </c>
      <c r="J23" s="53">
        <f>0</f>
        <v>0</v>
      </c>
      <c r="K23" s="53">
        <f>0</f>
        <v>0</v>
      </c>
      <c r="L23" s="53">
        <f>0</f>
        <v>0</v>
      </c>
      <c r="M23" s="53">
        <f>0</f>
        <v>0</v>
      </c>
      <c r="N23" s="53">
        <f>0</f>
        <v>0</v>
      </c>
      <c r="O23" s="53">
        <f>0</f>
        <v>0</v>
      </c>
      <c r="P23" s="53">
        <f>0</f>
        <v>0</v>
      </c>
      <c r="Q23" s="53">
        <f>0</f>
        <v>0</v>
      </c>
      <c r="R23" s="53">
        <f>0</f>
        <v>0</v>
      </c>
      <c r="S23" s="53">
        <f>0</f>
        <v>0</v>
      </c>
      <c r="T23" s="53">
        <f>0</f>
        <v>0</v>
      </c>
      <c r="U23" s="16">
        <f t="shared" si="5"/>
        <v>0</v>
      </c>
      <c r="V23" s="15">
        <f t="shared" si="0"/>
        <v>0</v>
      </c>
      <c r="W23" s="15">
        <f t="shared" si="1"/>
        <v>0</v>
      </c>
      <c r="X23" s="15">
        <f t="shared" si="2"/>
        <v>0</v>
      </c>
      <c r="Y23" s="15">
        <f t="shared" si="3"/>
        <v>0</v>
      </c>
      <c r="Z23" s="17">
        <f t="shared" si="6"/>
        <v>0</v>
      </c>
      <c r="AA23" s="18">
        <f t="shared" si="4"/>
        <v>0</v>
      </c>
      <c r="AB23" s="18">
        <f t="shared" si="7"/>
        <v>0</v>
      </c>
    </row>
    <row r="24" spans="1:111" ht="15.75" x14ac:dyDescent="0.25">
      <c r="A24" s="15">
        <v>18</v>
      </c>
      <c r="B24" s="52"/>
      <c r="C24" s="53">
        <f>0</f>
        <v>0</v>
      </c>
      <c r="D24" s="53">
        <f>0</f>
        <v>0</v>
      </c>
      <c r="E24" s="53">
        <f>0</f>
        <v>0</v>
      </c>
      <c r="F24" s="53">
        <f>0</f>
        <v>0</v>
      </c>
      <c r="G24" s="53">
        <f>0</f>
        <v>0</v>
      </c>
      <c r="H24" s="53">
        <f>0</f>
        <v>0</v>
      </c>
      <c r="I24" s="53">
        <f>0</f>
        <v>0</v>
      </c>
      <c r="J24" s="53">
        <f>0</f>
        <v>0</v>
      </c>
      <c r="K24" s="53">
        <f>0</f>
        <v>0</v>
      </c>
      <c r="L24" s="53">
        <f>0</f>
        <v>0</v>
      </c>
      <c r="M24" s="53">
        <f>0</f>
        <v>0</v>
      </c>
      <c r="N24" s="53">
        <f>0</f>
        <v>0</v>
      </c>
      <c r="O24" s="53">
        <f>0</f>
        <v>0</v>
      </c>
      <c r="P24" s="53">
        <f>0</f>
        <v>0</v>
      </c>
      <c r="Q24" s="53">
        <f>0</f>
        <v>0</v>
      </c>
      <c r="R24" s="53">
        <f>0</f>
        <v>0</v>
      </c>
      <c r="S24" s="53">
        <f>0</f>
        <v>0</v>
      </c>
      <c r="T24" s="53">
        <f>0</f>
        <v>0</v>
      </c>
      <c r="U24" s="16">
        <f t="shared" si="5"/>
        <v>0</v>
      </c>
      <c r="V24" s="15">
        <f t="shared" si="0"/>
        <v>0</v>
      </c>
      <c r="W24" s="15">
        <f t="shared" si="1"/>
        <v>0</v>
      </c>
      <c r="X24" s="15">
        <f t="shared" si="2"/>
        <v>0</v>
      </c>
      <c r="Y24" s="15">
        <f t="shared" si="3"/>
        <v>0</v>
      </c>
      <c r="Z24" s="17">
        <f t="shared" si="6"/>
        <v>0</v>
      </c>
      <c r="AA24" s="18">
        <f t="shared" si="4"/>
        <v>0</v>
      </c>
      <c r="AB24" s="18">
        <f t="shared" si="7"/>
        <v>0</v>
      </c>
    </row>
    <row r="25" spans="1:111" ht="15.75" x14ac:dyDescent="0.25">
      <c r="A25" s="15">
        <v>19</v>
      </c>
      <c r="B25" s="52"/>
      <c r="C25" s="53">
        <f>0</f>
        <v>0</v>
      </c>
      <c r="D25" s="53">
        <f>0</f>
        <v>0</v>
      </c>
      <c r="E25" s="53">
        <f>0</f>
        <v>0</v>
      </c>
      <c r="F25" s="53">
        <f>0</f>
        <v>0</v>
      </c>
      <c r="G25" s="53">
        <f>0</f>
        <v>0</v>
      </c>
      <c r="H25" s="53">
        <f>0</f>
        <v>0</v>
      </c>
      <c r="I25" s="53">
        <f>0</f>
        <v>0</v>
      </c>
      <c r="J25" s="53">
        <f>0</f>
        <v>0</v>
      </c>
      <c r="K25" s="53">
        <f>0</f>
        <v>0</v>
      </c>
      <c r="L25" s="53">
        <f>0</f>
        <v>0</v>
      </c>
      <c r="M25" s="53">
        <f>0</f>
        <v>0</v>
      </c>
      <c r="N25" s="53">
        <f>0</f>
        <v>0</v>
      </c>
      <c r="O25" s="53">
        <f>0</f>
        <v>0</v>
      </c>
      <c r="P25" s="53">
        <f>0</f>
        <v>0</v>
      </c>
      <c r="Q25" s="53">
        <f>0</f>
        <v>0</v>
      </c>
      <c r="R25" s="53">
        <f>0</f>
        <v>0</v>
      </c>
      <c r="S25" s="53">
        <f>0</f>
        <v>0</v>
      </c>
      <c r="T25" s="53">
        <f>0</f>
        <v>0</v>
      </c>
      <c r="U25" s="16">
        <f t="shared" si="5"/>
        <v>0</v>
      </c>
      <c r="V25" s="15">
        <f t="shared" si="0"/>
        <v>0</v>
      </c>
      <c r="W25" s="15">
        <f t="shared" si="1"/>
        <v>0</v>
      </c>
      <c r="X25" s="15">
        <f t="shared" si="2"/>
        <v>0</v>
      </c>
      <c r="Y25" s="15">
        <f t="shared" si="3"/>
        <v>0</v>
      </c>
      <c r="Z25" s="17">
        <f t="shared" si="6"/>
        <v>0</v>
      </c>
      <c r="AA25" s="18">
        <f t="shared" si="4"/>
        <v>0</v>
      </c>
      <c r="AB25" s="18">
        <f t="shared" si="7"/>
        <v>0</v>
      </c>
    </row>
    <row r="26" spans="1:111" ht="15.75" x14ac:dyDescent="0.25">
      <c r="A26" s="15">
        <v>20</v>
      </c>
      <c r="B26" s="52"/>
      <c r="C26" s="53">
        <f>0</f>
        <v>0</v>
      </c>
      <c r="D26" s="53">
        <f>0</f>
        <v>0</v>
      </c>
      <c r="E26" s="53">
        <f>0</f>
        <v>0</v>
      </c>
      <c r="F26" s="53">
        <f>0</f>
        <v>0</v>
      </c>
      <c r="G26" s="53">
        <f>0</f>
        <v>0</v>
      </c>
      <c r="H26" s="53">
        <f>0</f>
        <v>0</v>
      </c>
      <c r="I26" s="53">
        <f>0</f>
        <v>0</v>
      </c>
      <c r="J26" s="53">
        <f>0</f>
        <v>0</v>
      </c>
      <c r="K26" s="53">
        <f>0</f>
        <v>0</v>
      </c>
      <c r="L26" s="53">
        <f>0</f>
        <v>0</v>
      </c>
      <c r="M26" s="53">
        <f>0</f>
        <v>0</v>
      </c>
      <c r="N26" s="53">
        <f>0</f>
        <v>0</v>
      </c>
      <c r="O26" s="53">
        <f>0</f>
        <v>0</v>
      </c>
      <c r="P26" s="53">
        <f>0</f>
        <v>0</v>
      </c>
      <c r="Q26" s="53">
        <f>0</f>
        <v>0</v>
      </c>
      <c r="R26" s="53">
        <f>0</f>
        <v>0</v>
      </c>
      <c r="S26" s="53">
        <f>0</f>
        <v>0</v>
      </c>
      <c r="T26" s="53">
        <f>0</f>
        <v>0</v>
      </c>
      <c r="U26" s="16">
        <f t="shared" si="5"/>
        <v>0</v>
      </c>
      <c r="V26" s="15">
        <f t="shared" si="0"/>
        <v>0</v>
      </c>
      <c r="W26" s="15">
        <f t="shared" si="1"/>
        <v>0</v>
      </c>
      <c r="X26" s="15">
        <f t="shared" si="2"/>
        <v>0</v>
      </c>
      <c r="Y26" s="15">
        <f t="shared" si="3"/>
        <v>0</v>
      </c>
      <c r="Z26" s="17">
        <f t="shared" si="6"/>
        <v>0</v>
      </c>
      <c r="AA26" s="18">
        <f t="shared" si="4"/>
        <v>0</v>
      </c>
      <c r="AB26" s="18">
        <f t="shared" si="7"/>
        <v>0</v>
      </c>
    </row>
    <row r="27" spans="1:111" ht="15.75" x14ac:dyDescent="0.25">
      <c r="A27" s="15">
        <v>21</v>
      </c>
      <c r="B27" s="52"/>
      <c r="C27" s="53">
        <f>0</f>
        <v>0</v>
      </c>
      <c r="D27" s="53">
        <f>0</f>
        <v>0</v>
      </c>
      <c r="E27" s="53">
        <f>0</f>
        <v>0</v>
      </c>
      <c r="F27" s="53">
        <f>0</f>
        <v>0</v>
      </c>
      <c r="G27" s="53">
        <f>0</f>
        <v>0</v>
      </c>
      <c r="H27" s="53">
        <f>0</f>
        <v>0</v>
      </c>
      <c r="I27" s="53">
        <f>0</f>
        <v>0</v>
      </c>
      <c r="J27" s="53">
        <f>0</f>
        <v>0</v>
      </c>
      <c r="K27" s="53">
        <f>0</f>
        <v>0</v>
      </c>
      <c r="L27" s="53">
        <f>0</f>
        <v>0</v>
      </c>
      <c r="M27" s="53">
        <f>0</f>
        <v>0</v>
      </c>
      <c r="N27" s="53">
        <f>0</f>
        <v>0</v>
      </c>
      <c r="O27" s="53">
        <f>0</f>
        <v>0</v>
      </c>
      <c r="P27" s="53">
        <f>0</f>
        <v>0</v>
      </c>
      <c r="Q27" s="53">
        <f>0</f>
        <v>0</v>
      </c>
      <c r="R27" s="53">
        <f>0</f>
        <v>0</v>
      </c>
      <c r="S27" s="53">
        <f>0</f>
        <v>0</v>
      </c>
      <c r="T27" s="53">
        <f>0</f>
        <v>0</v>
      </c>
      <c r="U27" s="16">
        <f t="shared" si="5"/>
        <v>0</v>
      </c>
      <c r="V27" s="15">
        <f t="shared" si="0"/>
        <v>0</v>
      </c>
      <c r="W27" s="15">
        <f t="shared" si="1"/>
        <v>0</v>
      </c>
      <c r="X27" s="15">
        <f t="shared" si="2"/>
        <v>0</v>
      </c>
      <c r="Y27" s="15">
        <f t="shared" si="3"/>
        <v>0</v>
      </c>
      <c r="Z27" s="17">
        <f t="shared" si="6"/>
        <v>0</v>
      </c>
      <c r="AA27" s="18">
        <f t="shared" si="4"/>
        <v>0</v>
      </c>
      <c r="AB27" s="18">
        <f t="shared" si="7"/>
        <v>0</v>
      </c>
    </row>
    <row r="28" spans="1:111" ht="15.75" x14ac:dyDescent="0.25">
      <c r="A28" s="15">
        <v>22</v>
      </c>
      <c r="B28" s="52"/>
      <c r="C28" s="53">
        <f>0</f>
        <v>0</v>
      </c>
      <c r="D28" s="53">
        <f>0</f>
        <v>0</v>
      </c>
      <c r="E28" s="53">
        <f>0</f>
        <v>0</v>
      </c>
      <c r="F28" s="53">
        <f>0</f>
        <v>0</v>
      </c>
      <c r="G28" s="53">
        <f>0</f>
        <v>0</v>
      </c>
      <c r="H28" s="53">
        <f>0</f>
        <v>0</v>
      </c>
      <c r="I28" s="53">
        <f>0</f>
        <v>0</v>
      </c>
      <c r="J28" s="53">
        <f>0</f>
        <v>0</v>
      </c>
      <c r="K28" s="53">
        <f>0</f>
        <v>0</v>
      </c>
      <c r="L28" s="53">
        <f>0</f>
        <v>0</v>
      </c>
      <c r="M28" s="53">
        <f>0</f>
        <v>0</v>
      </c>
      <c r="N28" s="53">
        <f>0</f>
        <v>0</v>
      </c>
      <c r="O28" s="53">
        <f>0</f>
        <v>0</v>
      </c>
      <c r="P28" s="53">
        <f>0</f>
        <v>0</v>
      </c>
      <c r="Q28" s="53">
        <f>0</f>
        <v>0</v>
      </c>
      <c r="R28" s="53">
        <f>0</f>
        <v>0</v>
      </c>
      <c r="S28" s="53">
        <f>0</f>
        <v>0</v>
      </c>
      <c r="T28" s="53">
        <f>0</f>
        <v>0</v>
      </c>
      <c r="U28" s="16">
        <f t="shared" si="5"/>
        <v>0</v>
      </c>
      <c r="V28" s="15">
        <f t="shared" si="0"/>
        <v>0</v>
      </c>
      <c r="W28" s="15">
        <f t="shared" si="1"/>
        <v>0</v>
      </c>
      <c r="X28" s="15">
        <f t="shared" si="2"/>
        <v>0</v>
      </c>
      <c r="Y28" s="15">
        <f t="shared" si="3"/>
        <v>0</v>
      </c>
      <c r="Z28" s="17">
        <f t="shared" si="6"/>
        <v>0</v>
      </c>
      <c r="AA28" s="18">
        <f t="shared" si="4"/>
        <v>0</v>
      </c>
      <c r="AB28" s="18">
        <f t="shared" si="7"/>
        <v>0</v>
      </c>
    </row>
    <row r="29" spans="1:111" ht="15.75" x14ac:dyDescent="0.25">
      <c r="A29" s="15">
        <v>23</v>
      </c>
      <c r="B29" s="52"/>
      <c r="C29" s="53">
        <f>0</f>
        <v>0</v>
      </c>
      <c r="D29" s="53">
        <f>0</f>
        <v>0</v>
      </c>
      <c r="E29" s="53">
        <f>0</f>
        <v>0</v>
      </c>
      <c r="F29" s="53">
        <f>0</f>
        <v>0</v>
      </c>
      <c r="G29" s="53">
        <f>0</f>
        <v>0</v>
      </c>
      <c r="H29" s="53">
        <f>0</f>
        <v>0</v>
      </c>
      <c r="I29" s="53">
        <f>0</f>
        <v>0</v>
      </c>
      <c r="J29" s="53">
        <f>0</f>
        <v>0</v>
      </c>
      <c r="K29" s="53">
        <f>0</f>
        <v>0</v>
      </c>
      <c r="L29" s="53">
        <f>0</f>
        <v>0</v>
      </c>
      <c r="M29" s="53">
        <f>0</f>
        <v>0</v>
      </c>
      <c r="N29" s="53">
        <f>0</f>
        <v>0</v>
      </c>
      <c r="O29" s="53">
        <f>0</f>
        <v>0</v>
      </c>
      <c r="P29" s="53">
        <f>0</f>
        <v>0</v>
      </c>
      <c r="Q29" s="53">
        <f>0</f>
        <v>0</v>
      </c>
      <c r="R29" s="53">
        <f>0</f>
        <v>0</v>
      </c>
      <c r="S29" s="53">
        <f>0</f>
        <v>0</v>
      </c>
      <c r="T29" s="53">
        <f>0</f>
        <v>0</v>
      </c>
      <c r="U29" s="16">
        <f t="shared" si="5"/>
        <v>0</v>
      </c>
      <c r="V29" s="15">
        <f t="shared" si="0"/>
        <v>0</v>
      </c>
      <c r="W29" s="15">
        <f t="shared" si="1"/>
        <v>0</v>
      </c>
      <c r="X29" s="15">
        <f t="shared" si="2"/>
        <v>0</v>
      </c>
      <c r="Y29" s="15">
        <f t="shared" si="3"/>
        <v>0</v>
      </c>
      <c r="Z29" s="17">
        <f t="shared" si="6"/>
        <v>0</v>
      </c>
      <c r="AA29" s="18">
        <f t="shared" si="4"/>
        <v>0</v>
      </c>
      <c r="AB29" s="18">
        <f t="shared" si="7"/>
        <v>0</v>
      </c>
    </row>
    <row r="30" spans="1:111" ht="15.75" x14ac:dyDescent="0.25">
      <c r="A30" s="15">
        <v>24</v>
      </c>
      <c r="B30" s="52"/>
      <c r="C30" s="53">
        <f>0</f>
        <v>0</v>
      </c>
      <c r="D30" s="53">
        <f>0</f>
        <v>0</v>
      </c>
      <c r="E30" s="53">
        <f>0</f>
        <v>0</v>
      </c>
      <c r="F30" s="53">
        <f>0</f>
        <v>0</v>
      </c>
      <c r="G30" s="53">
        <f>0</f>
        <v>0</v>
      </c>
      <c r="H30" s="53">
        <f>0</f>
        <v>0</v>
      </c>
      <c r="I30" s="53">
        <f>0</f>
        <v>0</v>
      </c>
      <c r="J30" s="53">
        <f>0</f>
        <v>0</v>
      </c>
      <c r="K30" s="53">
        <f>0</f>
        <v>0</v>
      </c>
      <c r="L30" s="53">
        <f>0</f>
        <v>0</v>
      </c>
      <c r="M30" s="53">
        <f>0</f>
        <v>0</v>
      </c>
      <c r="N30" s="53">
        <f>0</f>
        <v>0</v>
      </c>
      <c r="O30" s="53">
        <f>0</f>
        <v>0</v>
      </c>
      <c r="P30" s="53">
        <f>0</f>
        <v>0</v>
      </c>
      <c r="Q30" s="53">
        <f>0</f>
        <v>0</v>
      </c>
      <c r="R30" s="53">
        <f>0</f>
        <v>0</v>
      </c>
      <c r="S30" s="53">
        <f>0</f>
        <v>0</v>
      </c>
      <c r="T30" s="53">
        <f>0</f>
        <v>0</v>
      </c>
      <c r="U30" s="16">
        <f t="shared" si="5"/>
        <v>0</v>
      </c>
      <c r="V30" s="15">
        <f t="shared" si="0"/>
        <v>0</v>
      </c>
      <c r="W30" s="15">
        <f t="shared" si="1"/>
        <v>0</v>
      </c>
      <c r="X30" s="15">
        <f t="shared" si="2"/>
        <v>0</v>
      </c>
      <c r="Y30" s="15">
        <f t="shared" si="3"/>
        <v>0</v>
      </c>
      <c r="Z30" s="17">
        <f t="shared" si="6"/>
        <v>0</v>
      </c>
      <c r="AA30" s="18">
        <f t="shared" si="4"/>
        <v>0</v>
      </c>
      <c r="AB30" s="18">
        <f t="shared" si="7"/>
        <v>0</v>
      </c>
    </row>
    <row r="31" spans="1:111" ht="15.75" x14ac:dyDescent="0.25">
      <c r="A31" s="15">
        <v>25</v>
      </c>
      <c r="B31" s="52"/>
      <c r="C31" s="53">
        <f>0</f>
        <v>0</v>
      </c>
      <c r="D31" s="53">
        <f>0</f>
        <v>0</v>
      </c>
      <c r="E31" s="53">
        <f>0</f>
        <v>0</v>
      </c>
      <c r="F31" s="53">
        <f>0</f>
        <v>0</v>
      </c>
      <c r="G31" s="53">
        <f>0</f>
        <v>0</v>
      </c>
      <c r="H31" s="53">
        <f>0</f>
        <v>0</v>
      </c>
      <c r="I31" s="53">
        <f>0</f>
        <v>0</v>
      </c>
      <c r="J31" s="53">
        <f>0</f>
        <v>0</v>
      </c>
      <c r="K31" s="53">
        <f>0</f>
        <v>0</v>
      </c>
      <c r="L31" s="53">
        <f>0</f>
        <v>0</v>
      </c>
      <c r="M31" s="53">
        <f>0</f>
        <v>0</v>
      </c>
      <c r="N31" s="53">
        <f>0</f>
        <v>0</v>
      </c>
      <c r="O31" s="53">
        <f>0</f>
        <v>0</v>
      </c>
      <c r="P31" s="53">
        <f>0</f>
        <v>0</v>
      </c>
      <c r="Q31" s="53">
        <f>0</f>
        <v>0</v>
      </c>
      <c r="R31" s="53">
        <f>0</f>
        <v>0</v>
      </c>
      <c r="S31" s="53">
        <f>0</f>
        <v>0</v>
      </c>
      <c r="T31" s="53">
        <f>0</f>
        <v>0</v>
      </c>
      <c r="U31" s="16">
        <f t="shared" si="5"/>
        <v>0</v>
      </c>
      <c r="V31" s="15">
        <f t="shared" si="0"/>
        <v>0</v>
      </c>
      <c r="W31" s="15">
        <f t="shared" si="1"/>
        <v>0</v>
      </c>
      <c r="X31" s="15">
        <f t="shared" si="2"/>
        <v>0</v>
      </c>
      <c r="Y31" s="15">
        <f t="shared" si="3"/>
        <v>0</v>
      </c>
      <c r="Z31" s="17">
        <f t="shared" si="6"/>
        <v>0</v>
      </c>
      <c r="AA31" s="18">
        <f t="shared" si="4"/>
        <v>0</v>
      </c>
      <c r="AB31" s="18">
        <f t="shared" si="7"/>
        <v>0</v>
      </c>
    </row>
    <row r="32" spans="1:111" ht="15.75" x14ac:dyDescent="0.25">
      <c r="A32" s="15">
        <v>26</v>
      </c>
      <c r="B32" s="52"/>
      <c r="C32" s="53">
        <f>0</f>
        <v>0</v>
      </c>
      <c r="D32" s="53">
        <f>0</f>
        <v>0</v>
      </c>
      <c r="E32" s="53">
        <f>0</f>
        <v>0</v>
      </c>
      <c r="F32" s="53">
        <f>0</f>
        <v>0</v>
      </c>
      <c r="G32" s="53">
        <f>0</f>
        <v>0</v>
      </c>
      <c r="H32" s="53">
        <f>0</f>
        <v>0</v>
      </c>
      <c r="I32" s="53">
        <f>0</f>
        <v>0</v>
      </c>
      <c r="J32" s="53">
        <f>0</f>
        <v>0</v>
      </c>
      <c r="K32" s="53">
        <f>0</f>
        <v>0</v>
      </c>
      <c r="L32" s="53">
        <f>0</f>
        <v>0</v>
      </c>
      <c r="M32" s="53">
        <f>0</f>
        <v>0</v>
      </c>
      <c r="N32" s="53">
        <f>0</f>
        <v>0</v>
      </c>
      <c r="O32" s="53">
        <f>0</f>
        <v>0</v>
      </c>
      <c r="P32" s="53">
        <f>0</f>
        <v>0</v>
      </c>
      <c r="Q32" s="53">
        <f>0</f>
        <v>0</v>
      </c>
      <c r="R32" s="53">
        <f>0</f>
        <v>0</v>
      </c>
      <c r="S32" s="53">
        <f>0</f>
        <v>0</v>
      </c>
      <c r="T32" s="53">
        <f>0</f>
        <v>0</v>
      </c>
      <c r="U32" s="16">
        <f t="shared" si="5"/>
        <v>0</v>
      </c>
      <c r="V32" s="15">
        <f t="shared" si="0"/>
        <v>0</v>
      </c>
      <c r="W32" s="15">
        <f t="shared" si="1"/>
        <v>0</v>
      </c>
      <c r="X32" s="15">
        <f t="shared" si="2"/>
        <v>0</v>
      </c>
      <c r="Y32" s="15">
        <f t="shared" si="3"/>
        <v>0</v>
      </c>
      <c r="Z32" s="17">
        <f t="shared" si="6"/>
        <v>0</v>
      </c>
      <c r="AA32" s="18">
        <f t="shared" si="4"/>
        <v>0</v>
      </c>
      <c r="AB32" s="18">
        <f t="shared" si="7"/>
        <v>0</v>
      </c>
    </row>
    <row r="33" spans="1:28" ht="15.75" x14ac:dyDescent="0.25">
      <c r="A33" s="15">
        <v>27</v>
      </c>
      <c r="B33" s="52"/>
      <c r="C33" s="53">
        <f>0</f>
        <v>0</v>
      </c>
      <c r="D33" s="53">
        <f>0</f>
        <v>0</v>
      </c>
      <c r="E33" s="53">
        <f>0</f>
        <v>0</v>
      </c>
      <c r="F33" s="53">
        <f>0</f>
        <v>0</v>
      </c>
      <c r="G33" s="53">
        <f>0</f>
        <v>0</v>
      </c>
      <c r="H33" s="53">
        <f>0</f>
        <v>0</v>
      </c>
      <c r="I33" s="53">
        <f>0</f>
        <v>0</v>
      </c>
      <c r="J33" s="53">
        <f>0</f>
        <v>0</v>
      </c>
      <c r="K33" s="53">
        <f>0</f>
        <v>0</v>
      </c>
      <c r="L33" s="53">
        <f>0</f>
        <v>0</v>
      </c>
      <c r="M33" s="53">
        <f>0</f>
        <v>0</v>
      </c>
      <c r="N33" s="53">
        <f>0</f>
        <v>0</v>
      </c>
      <c r="O33" s="53">
        <f>0</f>
        <v>0</v>
      </c>
      <c r="P33" s="53">
        <f>0</f>
        <v>0</v>
      </c>
      <c r="Q33" s="53">
        <f>0</f>
        <v>0</v>
      </c>
      <c r="R33" s="53">
        <f>0</f>
        <v>0</v>
      </c>
      <c r="S33" s="53">
        <f>0</f>
        <v>0</v>
      </c>
      <c r="T33" s="53">
        <f>0</f>
        <v>0</v>
      </c>
      <c r="U33" s="16">
        <f t="shared" si="5"/>
        <v>0</v>
      </c>
      <c r="V33" s="15">
        <f t="shared" si="0"/>
        <v>0</v>
      </c>
      <c r="W33" s="15">
        <f t="shared" si="1"/>
        <v>0</v>
      </c>
      <c r="X33" s="15">
        <f t="shared" si="2"/>
        <v>0</v>
      </c>
      <c r="Y33" s="15">
        <f t="shared" si="3"/>
        <v>0</v>
      </c>
      <c r="Z33" s="17">
        <f t="shared" si="6"/>
        <v>0</v>
      </c>
      <c r="AA33" s="18">
        <f t="shared" si="4"/>
        <v>0</v>
      </c>
      <c r="AB33" s="18">
        <f t="shared" si="7"/>
        <v>0</v>
      </c>
    </row>
    <row r="34" spans="1:28" ht="15.75" x14ac:dyDescent="0.25">
      <c r="A34" s="15">
        <v>28</v>
      </c>
      <c r="B34" s="52"/>
      <c r="C34" s="53">
        <f>0</f>
        <v>0</v>
      </c>
      <c r="D34" s="53">
        <f>0</f>
        <v>0</v>
      </c>
      <c r="E34" s="53">
        <f>0</f>
        <v>0</v>
      </c>
      <c r="F34" s="53">
        <f>0</f>
        <v>0</v>
      </c>
      <c r="G34" s="53">
        <f>0</f>
        <v>0</v>
      </c>
      <c r="H34" s="53">
        <f>0</f>
        <v>0</v>
      </c>
      <c r="I34" s="53">
        <f>0</f>
        <v>0</v>
      </c>
      <c r="J34" s="53">
        <f>0</f>
        <v>0</v>
      </c>
      <c r="K34" s="53">
        <f>0</f>
        <v>0</v>
      </c>
      <c r="L34" s="53">
        <f>0</f>
        <v>0</v>
      </c>
      <c r="M34" s="53">
        <f>0</f>
        <v>0</v>
      </c>
      <c r="N34" s="53">
        <f>0</f>
        <v>0</v>
      </c>
      <c r="O34" s="53">
        <f>0</f>
        <v>0</v>
      </c>
      <c r="P34" s="53">
        <f>0</f>
        <v>0</v>
      </c>
      <c r="Q34" s="53">
        <f>0</f>
        <v>0</v>
      </c>
      <c r="R34" s="53">
        <f>0</f>
        <v>0</v>
      </c>
      <c r="S34" s="53">
        <f>0</f>
        <v>0</v>
      </c>
      <c r="T34" s="53">
        <f>0</f>
        <v>0</v>
      </c>
      <c r="U34" s="16">
        <f t="shared" si="5"/>
        <v>0</v>
      </c>
      <c r="V34" s="15">
        <f t="shared" si="0"/>
        <v>0</v>
      </c>
      <c r="W34" s="15">
        <f t="shared" si="1"/>
        <v>0</v>
      </c>
      <c r="X34" s="15">
        <f t="shared" si="2"/>
        <v>0</v>
      </c>
      <c r="Y34" s="15">
        <f t="shared" si="3"/>
        <v>0</v>
      </c>
      <c r="Z34" s="17">
        <f t="shared" si="6"/>
        <v>0</v>
      </c>
      <c r="AA34" s="18">
        <f t="shared" si="4"/>
        <v>0</v>
      </c>
      <c r="AB34" s="18">
        <f t="shared" si="7"/>
        <v>0</v>
      </c>
    </row>
    <row r="35" spans="1:28" ht="15.75" x14ac:dyDescent="0.25">
      <c r="A35" s="15">
        <v>29</v>
      </c>
      <c r="B35" s="52"/>
      <c r="C35" s="53">
        <f>0</f>
        <v>0</v>
      </c>
      <c r="D35" s="53">
        <f>0</f>
        <v>0</v>
      </c>
      <c r="E35" s="53">
        <f>0</f>
        <v>0</v>
      </c>
      <c r="F35" s="53">
        <f>0</f>
        <v>0</v>
      </c>
      <c r="G35" s="53">
        <f>0</f>
        <v>0</v>
      </c>
      <c r="H35" s="53">
        <f>0</f>
        <v>0</v>
      </c>
      <c r="I35" s="53">
        <f>0</f>
        <v>0</v>
      </c>
      <c r="J35" s="53">
        <f>0</f>
        <v>0</v>
      </c>
      <c r="K35" s="53">
        <f>0</f>
        <v>0</v>
      </c>
      <c r="L35" s="53">
        <f>0</f>
        <v>0</v>
      </c>
      <c r="M35" s="53">
        <f>0</f>
        <v>0</v>
      </c>
      <c r="N35" s="53">
        <f>0</f>
        <v>0</v>
      </c>
      <c r="O35" s="53">
        <f>0</f>
        <v>0</v>
      </c>
      <c r="P35" s="53">
        <f>0</f>
        <v>0</v>
      </c>
      <c r="Q35" s="53">
        <f>0</f>
        <v>0</v>
      </c>
      <c r="R35" s="53">
        <f>0</f>
        <v>0</v>
      </c>
      <c r="S35" s="53">
        <f>0</f>
        <v>0</v>
      </c>
      <c r="T35" s="53">
        <f>0</f>
        <v>0</v>
      </c>
      <c r="U35" s="16">
        <f t="shared" si="5"/>
        <v>0</v>
      </c>
      <c r="V35" s="15">
        <f t="shared" si="0"/>
        <v>0</v>
      </c>
      <c r="W35" s="15">
        <f t="shared" si="1"/>
        <v>0</v>
      </c>
      <c r="X35" s="15">
        <f t="shared" si="2"/>
        <v>0</v>
      </c>
      <c r="Y35" s="15">
        <f t="shared" si="3"/>
        <v>0</v>
      </c>
      <c r="Z35" s="17">
        <f t="shared" si="6"/>
        <v>0</v>
      </c>
      <c r="AA35" s="18">
        <f t="shared" si="4"/>
        <v>0</v>
      </c>
      <c r="AB35" s="18">
        <f t="shared" si="7"/>
        <v>0</v>
      </c>
    </row>
    <row r="36" spans="1:28" ht="15.75" x14ac:dyDescent="0.25">
      <c r="A36" s="15">
        <v>30</v>
      </c>
      <c r="B36" s="52"/>
      <c r="C36" s="53">
        <f>0</f>
        <v>0</v>
      </c>
      <c r="D36" s="53">
        <f>0</f>
        <v>0</v>
      </c>
      <c r="E36" s="53">
        <f>0</f>
        <v>0</v>
      </c>
      <c r="F36" s="53">
        <f>0</f>
        <v>0</v>
      </c>
      <c r="G36" s="53">
        <f>0</f>
        <v>0</v>
      </c>
      <c r="H36" s="53">
        <f>0</f>
        <v>0</v>
      </c>
      <c r="I36" s="53">
        <f>0</f>
        <v>0</v>
      </c>
      <c r="J36" s="53">
        <f>0</f>
        <v>0</v>
      </c>
      <c r="K36" s="53">
        <f>0</f>
        <v>0</v>
      </c>
      <c r="L36" s="53">
        <f>0</f>
        <v>0</v>
      </c>
      <c r="M36" s="53">
        <f>0</f>
        <v>0</v>
      </c>
      <c r="N36" s="53">
        <f>0</f>
        <v>0</v>
      </c>
      <c r="O36" s="53">
        <f>0</f>
        <v>0</v>
      </c>
      <c r="P36" s="53">
        <f>0</f>
        <v>0</v>
      </c>
      <c r="Q36" s="53">
        <f>0</f>
        <v>0</v>
      </c>
      <c r="R36" s="53">
        <f>0</f>
        <v>0</v>
      </c>
      <c r="S36" s="53">
        <f>0</f>
        <v>0</v>
      </c>
      <c r="T36" s="53">
        <f>0</f>
        <v>0</v>
      </c>
      <c r="U36" s="16">
        <f t="shared" si="5"/>
        <v>0</v>
      </c>
      <c r="V36" s="15">
        <f t="shared" si="0"/>
        <v>0</v>
      </c>
      <c r="W36" s="15">
        <f t="shared" si="1"/>
        <v>0</v>
      </c>
      <c r="X36" s="15">
        <f t="shared" si="2"/>
        <v>0</v>
      </c>
      <c r="Y36" s="15">
        <f t="shared" si="3"/>
        <v>0</v>
      </c>
      <c r="Z36" s="17">
        <f t="shared" si="6"/>
        <v>0</v>
      </c>
      <c r="AA36" s="18">
        <f t="shared" si="4"/>
        <v>0</v>
      </c>
      <c r="AB36" s="18">
        <f t="shared" si="7"/>
        <v>0</v>
      </c>
    </row>
    <row r="37" spans="1:28" ht="15.75" x14ac:dyDescent="0.25">
      <c r="A37" s="15">
        <v>31</v>
      </c>
      <c r="B37" s="52"/>
      <c r="C37" s="53">
        <f>0</f>
        <v>0</v>
      </c>
      <c r="D37" s="53">
        <f>0</f>
        <v>0</v>
      </c>
      <c r="E37" s="53">
        <f>0</f>
        <v>0</v>
      </c>
      <c r="F37" s="53">
        <f>0</f>
        <v>0</v>
      </c>
      <c r="G37" s="53">
        <f>0</f>
        <v>0</v>
      </c>
      <c r="H37" s="53">
        <f>0</f>
        <v>0</v>
      </c>
      <c r="I37" s="53">
        <f>0</f>
        <v>0</v>
      </c>
      <c r="J37" s="53">
        <f>0</f>
        <v>0</v>
      </c>
      <c r="K37" s="53">
        <f>0</f>
        <v>0</v>
      </c>
      <c r="L37" s="53">
        <f>0</f>
        <v>0</v>
      </c>
      <c r="M37" s="53">
        <f>0</f>
        <v>0</v>
      </c>
      <c r="N37" s="53">
        <f>0</f>
        <v>0</v>
      </c>
      <c r="O37" s="53">
        <f>0</f>
        <v>0</v>
      </c>
      <c r="P37" s="53">
        <f>0</f>
        <v>0</v>
      </c>
      <c r="Q37" s="53">
        <f>0</f>
        <v>0</v>
      </c>
      <c r="R37" s="53">
        <f>0</f>
        <v>0</v>
      </c>
      <c r="S37" s="53">
        <f>0</f>
        <v>0</v>
      </c>
      <c r="T37" s="53">
        <f>0</f>
        <v>0</v>
      </c>
      <c r="U37" s="16">
        <f t="shared" si="5"/>
        <v>0</v>
      </c>
      <c r="V37" s="15">
        <f t="shared" si="0"/>
        <v>0</v>
      </c>
      <c r="W37" s="15">
        <f t="shared" si="1"/>
        <v>0</v>
      </c>
      <c r="X37" s="15">
        <f t="shared" si="2"/>
        <v>0</v>
      </c>
      <c r="Y37" s="15">
        <f t="shared" si="3"/>
        <v>0</v>
      </c>
      <c r="Z37" s="17">
        <f t="shared" si="6"/>
        <v>0</v>
      </c>
      <c r="AA37" s="18">
        <f t="shared" si="4"/>
        <v>0</v>
      </c>
      <c r="AB37" s="18">
        <f t="shared" si="7"/>
        <v>0</v>
      </c>
    </row>
    <row r="38" spans="1:28" ht="15.75" x14ac:dyDescent="0.25">
      <c r="A38" s="15">
        <v>32</v>
      </c>
      <c r="B38" s="52"/>
      <c r="C38" s="53">
        <f>0</f>
        <v>0</v>
      </c>
      <c r="D38" s="53">
        <f>0</f>
        <v>0</v>
      </c>
      <c r="E38" s="53">
        <f>0</f>
        <v>0</v>
      </c>
      <c r="F38" s="53">
        <f>0</f>
        <v>0</v>
      </c>
      <c r="G38" s="53">
        <f>0</f>
        <v>0</v>
      </c>
      <c r="H38" s="53">
        <f>0</f>
        <v>0</v>
      </c>
      <c r="I38" s="53">
        <f>0</f>
        <v>0</v>
      </c>
      <c r="J38" s="53">
        <f>0</f>
        <v>0</v>
      </c>
      <c r="K38" s="53">
        <f>0</f>
        <v>0</v>
      </c>
      <c r="L38" s="53">
        <f>0</f>
        <v>0</v>
      </c>
      <c r="M38" s="53">
        <f>0</f>
        <v>0</v>
      </c>
      <c r="N38" s="53">
        <f>0</f>
        <v>0</v>
      </c>
      <c r="O38" s="53">
        <f>0</f>
        <v>0</v>
      </c>
      <c r="P38" s="53">
        <f>0</f>
        <v>0</v>
      </c>
      <c r="Q38" s="53">
        <f>0</f>
        <v>0</v>
      </c>
      <c r="R38" s="53">
        <f>0</f>
        <v>0</v>
      </c>
      <c r="S38" s="53">
        <f>0</f>
        <v>0</v>
      </c>
      <c r="T38" s="53">
        <f>0</f>
        <v>0</v>
      </c>
      <c r="U38" s="16">
        <f t="shared" si="5"/>
        <v>0</v>
      </c>
      <c r="V38" s="15">
        <f t="shared" si="0"/>
        <v>0</v>
      </c>
      <c r="W38" s="15">
        <f t="shared" si="1"/>
        <v>0</v>
      </c>
      <c r="X38" s="15">
        <f t="shared" si="2"/>
        <v>0</v>
      </c>
      <c r="Y38" s="15">
        <f t="shared" si="3"/>
        <v>0</v>
      </c>
      <c r="Z38" s="17">
        <f t="shared" si="6"/>
        <v>0</v>
      </c>
      <c r="AA38" s="18">
        <f t="shared" si="4"/>
        <v>0</v>
      </c>
      <c r="AB38" s="18">
        <f t="shared" si="7"/>
        <v>0</v>
      </c>
    </row>
    <row r="39" spans="1:28" ht="15.75" x14ac:dyDescent="0.25">
      <c r="A39" s="15">
        <v>33</v>
      </c>
      <c r="B39" s="52"/>
      <c r="C39" s="53">
        <f>0</f>
        <v>0</v>
      </c>
      <c r="D39" s="53">
        <f>0</f>
        <v>0</v>
      </c>
      <c r="E39" s="53">
        <f>0</f>
        <v>0</v>
      </c>
      <c r="F39" s="53">
        <f>0</f>
        <v>0</v>
      </c>
      <c r="G39" s="53">
        <f>0</f>
        <v>0</v>
      </c>
      <c r="H39" s="53">
        <f>0</f>
        <v>0</v>
      </c>
      <c r="I39" s="53">
        <f>0</f>
        <v>0</v>
      </c>
      <c r="J39" s="53">
        <f>0</f>
        <v>0</v>
      </c>
      <c r="K39" s="53">
        <f>0</f>
        <v>0</v>
      </c>
      <c r="L39" s="53">
        <f>0</f>
        <v>0</v>
      </c>
      <c r="M39" s="53">
        <f>0</f>
        <v>0</v>
      </c>
      <c r="N39" s="53">
        <f>0</f>
        <v>0</v>
      </c>
      <c r="O39" s="53">
        <f>0</f>
        <v>0</v>
      </c>
      <c r="P39" s="53">
        <f>0</f>
        <v>0</v>
      </c>
      <c r="Q39" s="53">
        <f>0</f>
        <v>0</v>
      </c>
      <c r="R39" s="53">
        <f>0</f>
        <v>0</v>
      </c>
      <c r="S39" s="53">
        <f>0</f>
        <v>0</v>
      </c>
      <c r="T39" s="53">
        <f>0</f>
        <v>0</v>
      </c>
      <c r="U39" s="16">
        <f t="shared" si="5"/>
        <v>0</v>
      </c>
      <c r="V39" s="15">
        <f t="shared" si="0"/>
        <v>0</v>
      </c>
      <c r="W39" s="15">
        <f t="shared" si="1"/>
        <v>0</v>
      </c>
      <c r="X39" s="15">
        <f t="shared" si="2"/>
        <v>0</v>
      </c>
      <c r="Y39" s="15">
        <f t="shared" si="3"/>
        <v>0</v>
      </c>
      <c r="Z39" s="17">
        <f t="shared" si="6"/>
        <v>0</v>
      </c>
      <c r="AA39" s="18">
        <f t="shared" si="4"/>
        <v>0</v>
      </c>
      <c r="AB39" s="18">
        <f t="shared" si="7"/>
        <v>0</v>
      </c>
    </row>
    <row r="40" spans="1:28" ht="15.75" x14ac:dyDescent="0.25">
      <c r="A40" s="15">
        <v>34</v>
      </c>
      <c r="B40" s="52"/>
      <c r="C40" s="53">
        <f>0</f>
        <v>0</v>
      </c>
      <c r="D40" s="53">
        <f>0</f>
        <v>0</v>
      </c>
      <c r="E40" s="53">
        <f>0</f>
        <v>0</v>
      </c>
      <c r="F40" s="53">
        <f>0</f>
        <v>0</v>
      </c>
      <c r="G40" s="53">
        <f>0</f>
        <v>0</v>
      </c>
      <c r="H40" s="53">
        <f>0</f>
        <v>0</v>
      </c>
      <c r="I40" s="53">
        <f>0</f>
        <v>0</v>
      </c>
      <c r="J40" s="53">
        <f>0</f>
        <v>0</v>
      </c>
      <c r="K40" s="53">
        <f>0</f>
        <v>0</v>
      </c>
      <c r="L40" s="53">
        <f>0</f>
        <v>0</v>
      </c>
      <c r="M40" s="53">
        <f>0</f>
        <v>0</v>
      </c>
      <c r="N40" s="53">
        <f>0</f>
        <v>0</v>
      </c>
      <c r="O40" s="53">
        <f>0</f>
        <v>0</v>
      </c>
      <c r="P40" s="53">
        <f>0</f>
        <v>0</v>
      </c>
      <c r="Q40" s="53">
        <f>0</f>
        <v>0</v>
      </c>
      <c r="R40" s="53">
        <f>0</f>
        <v>0</v>
      </c>
      <c r="S40" s="53">
        <f>0</f>
        <v>0</v>
      </c>
      <c r="T40" s="53">
        <f>0</f>
        <v>0</v>
      </c>
      <c r="U40" s="16">
        <f t="shared" si="5"/>
        <v>0</v>
      </c>
      <c r="V40" s="15">
        <f t="shared" si="0"/>
        <v>0</v>
      </c>
      <c r="W40" s="15">
        <f t="shared" si="1"/>
        <v>0</v>
      </c>
      <c r="X40" s="15">
        <f t="shared" si="2"/>
        <v>0</v>
      </c>
      <c r="Y40" s="15">
        <f t="shared" si="3"/>
        <v>0</v>
      </c>
      <c r="Z40" s="17">
        <f t="shared" si="6"/>
        <v>0</v>
      </c>
      <c r="AA40" s="18">
        <f t="shared" si="4"/>
        <v>0</v>
      </c>
      <c r="AB40" s="18">
        <f t="shared" si="7"/>
        <v>0</v>
      </c>
    </row>
    <row r="41" spans="1:28" ht="15.75" x14ac:dyDescent="0.25">
      <c r="A41" s="20"/>
      <c r="B41" s="21" t="s">
        <v>16</v>
      </c>
      <c r="C41" s="16">
        <f>SUM(C7:C40)/$C$3</f>
        <v>3.6666666666666665</v>
      </c>
      <c r="D41" s="16">
        <f t="shared" ref="D41:T41" si="8">SUM(D7:D40)/$C$3</f>
        <v>4.0666666666666664</v>
      </c>
      <c r="E41" s="16">
        <f t="shared" si="8"/>
        <v>4.4000000000000004</v>
      </c>
      <c r="F41" s="16">
        <f t="shared" si="8"/>
        <v>3.6666666666666665</v>
      </c>
      <c r="G41" s="16">
        <f t="shared" si="8"/>
        <v>3.9333333333333331</v>
      </c>
      <c r="H41" s="16">
        <f t="shared" si="8"/>
        <v>4.5333333333333332</v>
      </c>
      <c r="I41" s="16">
        <f t="shared" si="8"/>
        <v>4.2666666666666666</v>
      </c>
      <c r="J41" s="16">
        <f t="shared" si="8"/>
        <v>4.2</v>
      </c>
      <c r="K41" s="16">
        <f t="shared" si="8"/>
        <v>4.333333333333333</v>
      </c>
      <c r="L41" s="16">
        <f t="shared" si="8"/>
        <v>5</v>
      </c>
      <c r="M41" s="16">
        <f t="shared" si="8"/>
        <v>4.8</v>
      </c>
      <c r="N41" s="16">
        <f t="shared" si="8"/>
        <v>5</v>
      </c>
      <c r="O41" s="16">
        <f t="shared" si="8"/>
        <v>4.0666666666666664</v>
      </c>
      <c r="P41" s="16">
        <f t="shared" si="8"/>
        <v>2.0666666666666669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>SUM(U7:U40)/C3</f>
        <v>4.8333333333333321</v>
      </c>
      <c r="V41" s="20">
        <f>SUM(V7:V40)</f>
        <v>98</v>
      </c>
      <c r="W41" s="20">
        <f>SUM(W7:W40)</f>
        <v>69</v>
      </c>
      <c r="X41" s="20">
        <f>SUM(X7:X40)</f>
        <v>34</v>
      </c>
      <c r="Y41" s="20">
        <f>SUM(Y7:Y40)</f>
        <v>1</v>
      </c>
      <c r="Z41" s="20">
        <f>SUM(Z7:Z40)</f>
        <v>202</v>
      </c>
      <c r="AA41" s="22">
        <f>SUM(AA7:AA40)/$C$3</f>
        <v>0.92777777777777781</v>
      </c>
      <c r="AB41" s="22">
        <f>SUM(AB7:AB40)/$C$3</f>
        <v>0.85877777777777775</v>
      </c>
    </row>
    <row r="42" spans="1:28" ht="15.75" x14ac:dyDescent="0.25">
      <c r="B42" s="6" t="s">
        <v>38</v>
      </c>
      <c r="M42" s="3"/>
      <c r="N42" s="3"/>
      <c r="O42" s="3"/>
      <c r="P42" s="3"/>
      <c r="Q42" s="3"/>
      <c r="R42" s="3"/>
      <c r="S42" s="3"/>
      <c r="T42" s="3"/>
      <c r="U42" s="3"/>
    </row>
    <row r="43" spans="1:28" ht="15.75" x14ac:dyDescent="0.25">
      <c r="B43" s="61" t="s">
        <v>25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Y43" s="62"/>
      <c r="Z43" s="62"/>
      <c r="AA43" s="62"/>
      <c r="AB43" s="62"/>
    </row>
    <row r="44" spans="1:28" ht="15.75" x14ac:dyDescent="0.25">
      <c r="B44" s="21" t="s">
        <v>17</v>
      </c>
      <c r="C44" s="15">
        <f>COUNTIF(C6:C40,"5")</f>
        <v>2</v>
      </c>
      <c r="D44" s="15">
        <f t="shared" ref="D44:T44" si="9">COUNTIF(D6:D40,"5")</f>
        <v>3</v>
      </c>
      <c r="E44" s="15">
        <f t="shared" si="9"/>
        <v>9</v>
      </c>
      <c r="F44" s="15">
        <f t="shared" si="9"/>
        <v>2</v>
      </c>
      <c r="G44" s="15">
        <f t="shared" si="9"/>
        <v>6</v>
      </c>
      <c r="H44" s="15">
        <f t="shared" si="9"/>
        <v>9</v>
      </c>
      <c r="I44" s="15">
        <f t="shared" si="9"/>
        <v>7</v>
      </c>
      <c r="J44" s="15">
        <f t="shared" si="9"/>
        <v>5</v>
      </c>
      <c r="K44" s="15">
        <f t="shared" si="9"/>
        <v>7</v>
      </c>
      <c r="L44" s="15">
        <f t="shared" si="9"/>
        <v>15</v>
      </c>
      <c r="M44" s="15">
        <f t="shared" si="9"/>
        <v>12</v>
      </c>
      <c r="N44" s="15">
        <f t="shared" si="9"/>
        <v>15</v>
      </c>
      <c r="O44" s="15">
        <f t="shared" si="9"/>
        <v>1</v>
      </c>
      <c r="P44" s="15">
        <f t="shared" si="9"/>
        <v>5</v>
      </c>
      <c r="Q44" s="15">
        <f t="shared" si="9"/>
        <v>0</v>
      </c>
      <c r="R44" s="15">
        <f t="shared" si="9"/>
        <v>0</v>
      </c>
      <c r="S44" s="15">
        <f t="shared" si="9"/>
        <v>0</v>
      </c>
      <c r="T44" s="15">
        <f t="shared" si="9"/>
        <v>0</v>
      </c>
      <c r="U44" s="40">
        <f>SUM(C44:T44)/$Z$41</f>
        <v>0.48514851485148514</v>
      </c>
      <c r="Y44" s="58"/>
      <c r="Z44" s="58"/>
      <c r="AA44" s="58"/>
      <c r="AB44" s="58"/>
    </row>
    <row r="45" spans="1:28" ht="15.75" x14ac:dyDescent="0.25">
      <c r="B45" s="21" t="s">
        <v>18</v>
      </c>
      <c r="C45" s="15">
        <f>COUNTIF(C6:C40,"4")</f>
        <v>6</v>
      </c>
      <c r="D45" s="15">
        <f t="shared" ref="D45:T45" si="10">COUNTIF(D6:D40,"4")</f>
        <v>10</v>
      </c>
      <c r="E45" s="15">
        <f t="shared" si="10"/>
        <v>3</v>
      </c>
      <c r="F45" s="15">
        <f t="shared" si="10"/>
        <v>6</v>
      </c>
      <c r="G45" s="15">
        <f t="shared" si="10"/>
        <v>2</v>
      </c>
      <c r="H45" s="15">
        <f t="shared" si="10"/>
        <v>5</v>
      </c>
      <c r="I45" s="15">
        <f t="shared" si="10"/>
        <v>5</v>
      </c>
      <c r="J45" s="15">
        <f t="shared" si="10"/>
        <v>8</v>
      </c>
      <c r="K45" s="15">
        <f t="shared" si="10"/>
        <v>6</v>
      </c>
      <c r="L45" s="15">
        <f t="shared" si="10"/>
        <v>0</v>
      </c>
      <c r="M45" s="15">
        <f t="shared" si="10"/>
        <v>3</v>
      </c>
      <c r="N45" s="15">
        <f t="shared" si="10"/>
        <v>0</v>
      </c>
      <c r="O45" s="15">
        <f t="shared" si="10"/>
        <v>14</v>
      </c>
      <c r="P45" s="15">
        <f t="shared" si="10"/>
        <v>1</v>
      </c>
      <c r="Q45" s="15">
        <f t="shared" si="10"/>
        <v>0</v>
      </c>
      <c r="R45" s="15">
        <f t="shared" si="10"/>
        <v>0</v>
      </c>
      <c r="S45" s="15">
        <f t="shared" si="10"/>
        <v>0</v>
      </c>
      <c r="T45" s="15">
        <f t="shared" si="10"/>
        <v>0</v>
      </c>
      <c r="U45" s="40">
        <f t="shared" ref="U45:U47" si="11">SUM(C45:T45)/$Z$41</f>
        <v>0.34158415841584161</v>
      </c>
      <c r="Y45" s="58"/>
      <c r="Z45" s="58"/>
      <c r="AA45" s="58"/>
      <c r="AB45" s="58"/>
    </row>
    <row r="46" spans="1:28" ht="15.75" x14ac:dyDescent="0.25">
      <c r="B46" s="21" t="s">
        <v>19</v>
      </c>
      <c r="C46" s="15">
        <f>COUNTIF(C6:C40,"3")</f>
        <v>7</v>
      </c>
      <c r="D46" s="15">
        <f t="shared" ref="D46:T46" si="12">COUNTIF(D6:D40,"3")</f>
        <v>2</v>
      </c>
      <c r="E46" s="15">
        <f t="shared" si="12"/>
        <v>3</v>
      </c>
      <c r="F46" s="15">
        <f t="shared" si="12"/>
        <v>7</v>
      </c>
      <c r="G46" s="15">
        <f t="shared" si="12"/>
        <v>7</v>
      </c>
      <c r="H46" s="15">
        <f t="shared" si="12"/>
        <v>1</v>
      </c>
      <c r="I46" s="15">
        <f t="shared" si="12"/>
        <v>3</v>
      </c>
      <c r="J46" s="15">
        <f t="shared" si="12"/>
        <v>2</v>
      </c>
      <c r="K46" s="15">
        <f t="shared" si="12"/>
        <v>2</v>
      </c>
      <c r="L46" s="15">
        <f t="shared" si="12"/>
        <v>0</v>
      </c>
      <c r="M46" s="15">
        <f t="shared" si="12"/>
        <v>0</v>
      </c>
      <c r="N46" s="15">
        <f t="shared" si="12"/>
        <v>0</v>
      </c>
      <c r="O46" s="15">
        <f t="shared" si="12"/>
        <v>0</v>
      </c>
      <c r="P46" s="15">
        <f t="shared" si="12"/>
        <v>0</v>
      </c>
      <c r="Q46" s="15">
        <f t="shared" si="12"/>
        <v>0</v>
      </c>
      <c r="R46" s="15">
        <f t="shared" si="12"/>
        <v>0</v>
      </c>
      <c r="S46" s="15">
        <f t="shared" si="12"/>
        <v>0</v>
      </c>
      <c r="T46" s="15">
        <f t="shared" si="12"/>
        <v>0</v>
      </c>
      <c r="U46" s="40">
        <f t="shared" si="11"/>
        <v>0.16831683168316833</v>
      </c>
      <c r="Y46" s="58"/>
      <c r="Z46" s="58"/>
      <c r="AA46" s="58"/>
      <c r="AB46" s="58"/>
    </row>
    <row r="47" spans="1:28" ht="15.75" x14ac:dyDescent="0.25">
      <c r="B47" s="21" t="s">
        <v>20</v>
      </c>
      <c r="C47" s="15">
        <f>COUNTIF(C6:C40,"2")</f>
        <v>0</v>
      </c>
      <c r="D47" s="15">
        <f t="shared" ref="D47:T47" si="13">COUNTIF(D6:D40,"2")</f>
        <v>0</v>
      </c>
      <c r="E47" s="15">
        <f t="shared" si="13"/>
        <v>0</v>
      </c>
      <c r="F47" s="15">
        <f t="shared" si="13"/>
        <v>0</v>
      </c>
      <c r="G47" s="15">
        <f t="shared" si="13"/>
        <v>0</v>
      </c>
      <c r="H47" s="15">
        <f t="shared" si="13"/>
        <v>0</v>
      </c>
      <c r="I47" s="15">
        <f t="shared" si="13"/>
        <v>0</v>
      </c>
      <c r="J47" s="15">
        <f t="shared" si="13"/>
        <v>0</v>
      </c>
      <c r="K47" s="15">
        <f t="shared" si="13"/>
        <v>0</v>
      </c>
      <c r="L47" s="15">
        <f t="shared" si="13"/>
        <v>0</v>
      </c>
      <c r="M47" s="15">
        <f t="shared" si="13"/>
        <v>0</v>
      </c>
      <c r="N47" s="15">
        <f t="shared" si="13"/>
        <v>0</v>
      </c>
      <c r="O47" s="15">
        <f t="shared" si="13"/>
        <v>0</v>
      </c>
      <c r="P47" s="15">
        <f t="shared" si="13"/>
        <v>1</v>
      </c>
      <c r="Q47" s="15">
        <f t="shared" si="13"/>
        <v>0</v>
      </c>
      <c r="R47" s="15">
        <f t="shared" si="13"/>
        <v>0</v>
      </c>
      <c r="S47" s="15">
        <f t="shared" si="13"/>
        <v>0</v>
      </c>
      <c r="T47" s="15">
        <f t="shared" si="13"/>
        <v>0</v>
      </c>
      <c r="U47" s="40">
        <f t="shared" si="11"/>
        <v>4.9504950495049506E-3</v>
      </c>
      <c r="Y47" s="58"/>
      <c r="Z47" s="58"/>
      <c r="AA47" s="58"/>
      <c r="AB47" s="58"/>
    </row>
    <row r="48" spans="1:28" ht="15.75" x14ac:dyDescent="0.25">
      <c r="B48" s="23" t="s">
        <v>28</v>
      </c>
      <c r="C48" s="15">
        <f t="shared" ref="C48:T48" si="14">SUM(C44:C47)</f>
        <v>15</v>
      </c>
      <c r="D48" s="15">
        <f t="shared" si="14"/>
        <v>15</v>
      </c>
      <c r="E48" s="15">
        <f t="shared" si="14"/>
        <v>15</v>
      </c>
      <c r="F48" s="15">
        <f t="shared" si="14"/>
        <v>15</v>
      </c>
      <c r="G48" s="15">
        <f t="shared" si="14"/>
        <v>15</v>
      </c>
      <c r="H48" s="15">
        <f t="shared" si="14"/>
        <v>15</v>
      </c>
      <c r="I48" s="15">
        <f t="shared" si="14"/>
        <v>15</v>
      </c>
      <c r="J48" s="15">
        <f t="shared" si="14"/>
        <v>15</v>
      </c>
      <c r="K48" s="15">
        <f t="shared" si="14"/>
        <v>15</v>
      </c>
      <c r="L48" s="15">
        <f t="shared" si="14"/>
        <v>15</v>
      </c>
      <c r="M48" s="15">
        <f t="shared" si="14"/>
        <v>15</v>
      </c>
      <c r="N48" s="15">
        <f t="shared" si="14"/>
        <v>15</v>
      </c>
      <c r="O48" s="15">
        <f t="shared" si="14"/>
        <v>15</v>
      </c>
      <c r="P48" s="15">
        <f t="shared" si="14"/>
        <v>7</v>
      </c>
      <c r="Q48" s="15">
        <f t="shared" si="14"/>
        <v>0</v>
      </c>
      <c r="R48" s="15">
        <f t="shared" si="14"/>
        <v>0</v>
      </c>
      <c r="S48" s="15">
        <f t="shared" si="14"/>
        <v>0</v>
      </c>
      <c r="T48" s="15">
        <f t="shared" si="14"/>
        <v>0</v>
      </c>
      <c r="U48" s="40"/>
      <c r="Y48" s="58"/>
      <c r="Z48" s="58"/>
      <c r="AA48" s="58"/>
      <c r="AB48" s="58"/>
    </row>
    <row r="49" spans="1:28" ht="15.75" x14ac:dyDescent="0.25">
      <c r="B49" s="2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3"/>
      <c r="Y49" s="58"/>
      <c r="Z49" s="58"/>
      <c r="AA49" s="58"/>
      <c r="AB49" s="58"/>
    </row>
    <row r="50" spans="1:28" ht="15.75" x14ac:dyDescent="0.25">
      <c r="B50" s="5"/>
      <c r="M50" s="3"/>
      <c r="N50" s="3"/>
      <c r="O50" s="3"/>
      <c r="P50" s="3"/>
      <c r="Q50" s="3"/>
      <c r="R50" s="3"/>
      <c r="S50" s="3"/>
      <c r="T50" s="3"/>
      <c r="U50" s="3"/>
    </row>
    <row r="51" spans="1:28" s="30" customFormat="1" ht="104.25" x14ac:dyDescent="0.25">
      <c r="A51" s="2"/>
      <c r="B51" s="23"/>
      <c r="C51" s="26" t="str">
        <f t="shared" ref="C51:T51" si="15">C6</f>
        <v>Русский язык</v>
      </c>
      <c r="D51" s="27" t="str">
        <f t="shared" si="15"/>
        <v xml:space="preserve">Литерата </v>
      </c>
      <c r="E51" s="28" t="str">
        <f t="shared" si="15"/>
        <v>Обществознание</v>
      </c>
      <c r="F51" s="29" t="str">
        <f t="shared" si="15"/>
        <v>Иностранный язык</v>
      </c>
      <c r="G51" s="29" t="str">
        <f t="shared" si="15"/>
        <v>Математика</v>
      </c>
      <c r="H51" s="29" t="str">
        <f t="shared" si="15"/>
        <v>информатика</v>
      </c>
      <c r="I51" s="29" t="str">
        <f t="shared" si="15"/>
        <v>история</v>
      </c>
      <c r="J51" s="29" t="str">
        <f t="shared" si="15"/>
        <v>география</v>
      </c>
      <c r="K51" s="29" t="str">
        <f t="shared" si="15"/>
        <v>биология</v>
      </c>
      <c r="L51" s="29" t="str">
        <f t="shared" si="15"/>
        <v>общ</v>
      </c>
      <c r="M51" s="29" t="str">
        <f t="shared" si="15"/>
        <v>ИЗО</v>
      </c>
      <c r="N51" s="29" t="str">
        <f t="shared" si="15"/>
        <v>Технология</v>
      </c>
      <c r="O51" s="29" t="str">
        <f t="shared" si="15"/>
        <v>олол</v>
      </c>
      <c r="P51" s="29">
        <f t="shared" si="15"/>
        <v>0</v>
      </c>
      <c r="Q51" s="29">
        <f t="shared" si="15"/>
        <v>0</v>
      </c>
      <c r="R51" s="29">
        <f t="shared" si="15"/>
        <v>0</v>
      </c>
      <c r="S51" s="29">
        <f t="shared" si="15"/>
        <v>0</v>
      </c>
      <c r="T51" s="26">
        <f t="shared" si="15"/>
        <v>0</v>
      </c>
      <c r="U51" s="34"/>
      <c r="V51" s="2"/>
      <c r="W51" s="2"/>
      <c r="X51" s="2"/>
      <c r="Y51" s="2"/>
      <c r="Z51" s="2"/>
      <c r="AA51" s="2"/>
      <c r="AB51" s="2"/>
    </row>
    <row r="52" spans="1:28" x14ac:dyDescent="0.2">
      <c r="A52" s="30"/>
      <c r="B52" s="17" t="s">
        <v>24</v>
      </c>
      <c r="C52" s="18">
        <f>(C48-C47)/C48*100%</f>
        <v>1</v>
      </c>
      <c r="D52" s="18">
        <f t="shared" ref="D52:T52" si="16">(D48-D47)/D48*100%</f>
        <v>1</v>
      </c>
      <c r="E52" s="18">
        <f t="shared" si="16"/>
        <v>1</v>
      </c>
      <c r="F52" s="18">
        <f t="shared" si="16"/>
        <v>1</v>
      </c>
      <c r="G52" s="18">
        <f t="shared" si="16"/>
        <v>1</v>
      </c>
      <c r="H52" s="18">
        <f t="shared" si="16"/>
        <v>1</v>
      </c>
      <c r="I52" s="18">
        <f t="shared" si="16"/>
        <v>1</v>
      </c>
      <c r="J52" s="18">
        <f t="shared" si="16"/>
        <v>1</v>
      </c>
      <c r="K52" s="18">
        <f t="shared" si="16"/>
        <v>1</v>
      </c>
      <c r="L52" s="18">
        <f t="shared" si="16"/>
        <v>1</v>
      </c>
      <c r="M52" s="18">
        <f t="shared" si="16"/>
        <v>1</v>
      </c>
      <c r="N52" s="18">
        <f t="shared" si="16"/>
        <v>1</v>
      </c>
      <c r="O52" s="18">
        <f t="shared" si="16"/>
        <v>1</v>
      </c>
      <c r="P52" s="18">
        <f t="shared" si="16"/>
        <v>0.8571428571428571</v>
      </c>
      <c r="Q52" s="18" t="e">
        <f t="shared" si="16"/>
        <v>#DIV/0!</v>
      </c>
      <c r="R52" s="18" t="e">
        <f t="shared" si="16"/>
        <v>#DIV/0!</v>
      </c>
      <c r="S52" s="18" t="e">
        <f t="shared" si="16"/>
        <v>#DIV/0!</v>
      </c>
      <c r="T52" s="18" t="e">
        <f t="shared" si="16"/>
        <v>#DIV/0!</v>
      </c>
      <c r="U52" s="32"/>
      <c r="V52" s="30"/>
      <c r="W52" s="30"/>
      <c r="X52" s="30"/>
      <c r="Y52" s="30"/>
      <c r="Z52" s="30"/>
      <c r="AA52" s="30"/>
      <c r="AB52" s="30"/>
    </row>
    <row r="53" spans="1:28" x14ac:dyDescent="0.2">
      <c r="B53" s="17" t="s">
        <v>29</v>
      </c>
      <c r="C53" s="18">
        <f>(C44+C45)/C48*100%</f>
        <v>0.53333333333333333</v>
      </c>
      <c r="D53" s="18">
        <f t="shared" ref="D53:T53" si="17">(D44+D45)/D48*100%</f>
        <v>0.8666666666666667</v>
      </c>
      <c r="E53" s="18">
        <f t="shared" si="17"/>
        <v>0.8</v>
      </c>
      <c r="F53" s="18">
        <f t="shared" si="17"/>
        <v>0.53333333333333333</v>
      </c>
      <c r="G53" s="18">
        <f t="shared" si="17"/>
        <v>0.53333333333333333</v>
      </c>
      <c r="H53" s="18">
        <f t="shared" si="17"/>
        <v>0.93333333333333335</v>
      </c>
      <c r="I53" s="18">
        <f t="shared" si="17"/>
        <v>0.8</v>
      </c>
      <c r="J53" s="18">
        <f t="shared" si="17"/>
        <v>0.8666666666666667</v>
      </c>
      <c r="K53" s="18">
        <f t="shared" si="17"/>
        <v>0.8666666666666667</v>
      </c>
      <c r="L53" s="18">
        <f t="shared" si="17"/>
        <v>1</v>
      </c>
      <c r="M53" s="18">
        <f t="shared" si="17"/>
        <v>1</v>
      </c>
      <c r="N53" s="18">
        <f t="shared" si="17"/>
        <v>1</v>
      </c>
      <c r="O53" s="18">
        <f t="shared" si="17"/>
        <v>1</v>
      </c>
      <c r="P53" s="18">
        <f t="shared" si="17"/>
        <v>0.8571428571428571</v>
      </c>
      <c r="Q53" s="18" t="e">
        <f t="shared" si="17"/>
        <v>#DIV/0!</v>
      </c>
      <c r="R53" s="18" t="e">
        <f t="shared" si="17"/>
        <v>#DIV/0!</v>
      </c>
      <c r="S53" s="18" t="e">
        <f t="shared" si="17"/>
        <v>#DIV/0!</v>
      </c>
      <c r="T53" s="18" t="e">
        <f t="shared" si="17"/>
        <v>#DIV/0!</v>
      </c>
      <c r="U53" s="32"/>
    </row>
    <row r="54" spans="1:28" x14ac:dyDescent="0.2">
      <c r="B54" s="17" t="s">
        <v>30</v>
      </c>
      <c r="C54" s="18">
        <f>(C44+C45*0.64+C46*0.36+C47*0.12)/C48</f>
        <v>0.55733333333333335</v>
      </c>
      <c r="D54" s="18">
        <f t="shared" ref="D54:T54" si="18">(D44+D45*0.64+D46*0.36+D47*0.12)/D48</f>
        <v>0.67466666666666675</v>
      </c>
      <c r="E54" s="18">
        <f t="shared" si="18"/>
        <v>0.8</v>
      </c>
      <c r="F54" s="18">
        <f t="shared" si="18"/>
        <v>0.55733333333333335</v>
      </c>
      <c r="G54" s="18">
        <f t="shared" si="18"/>
        <v>0.65333333333333343</v>
      </c>
      <c r="H54" s="18">
        <f t="shared" si="18"/>
        <v>0.83733333333333326</v>
      </c>
      <c r="I54" s="18">
        <f t="shared" si="18"/>
        <v>0.752</v>
      </c>
      <c r="J54" s="18">
        <f t="shared" si="18"/>
        <v>0.72266666666666679</v>
      </c>
      <c r="K54" s="18">
        <f t="shared" si="18"/>
        <v>0.77066666666666672</v>
      </c>
      <c r="L54" s="18">
        <f t="shared" si="18"/>
        <v>1</v>
      </c>
      <c r="M54" s="18">
        <f t="shared" si="18"/>
        <v>0.92800000000000005</v>
      </c>
      <c r="N54" s="18">
        <f t="shared" si="18"/>
        <v>1</v>
      </c>
      <c r="O54" s="18">
        <f t="shared" si="18"/>
        <v>0.66400000000000003</v>
      </c>
      <c r="P54" s="18">
        <f t="shared" si="18"/>
        <v>0.82285714285714284</v>
      </c>
      <c r="Q54" s="18" t="e">
        <f t="shared" si="18"/>
        <v>#DIV/0!</v>
      </c>
      <c r="R54" s="18" t="e">
        <f t="shared" si="18"/>
        <v>#DIV/0!</v>
      </c>
      <c r="S54" s="18" t="e">
        <f t="shared" si="18"/>
        <v>#DIV/0!</v>
      </c>
      <c r="T54" s="18" t="e">
        <f t="shared" si="18"/>
        <v>#DIV/0!</v>
      </c>
      <c r="U54" s="32"/>
    </row>
    <row r="55" spans="1:28" x14ac:dyDescent="0.2">
      <c r="B55" s="31"/>
      <c r="C55" s="32"/>
      <c r="D55" s="32"/>
      <c r="E55" s="32"/>
      <c r="F55" s="32"/>
      <c r="G55" s="32"/>
      <c r="H55" s="32"/>
      <c r="I55" s="32"/>
      <c r="J55" s="32"/>
      <c r="K55" s="32"/>
    </row>
    <row r="57" spans="1:28" ht="15.75" x14ac:dyDescent="0.25">
      <c r="B57" s="61" t="s">
        <v>24</v>
      </c>
      <c r="C57" s="61"/>
      <c r="D57" s="61"/>
      <c r="E57" s="61"/>
    </row>
    <row r="58" spans="1:28" x14ac:dyDescent="0.2">
      <c r="B58" s="64" t="s">
        <v>26</v>
      </c>
      <c r="C58" s="64"/>
      <c r="D58" s="64"/>
      <c r="E58" s="64"/>
      <c r="F58" s="3">
        <f>COUNTIF(U7:U40,5)</f>
        <v>0</v>
      </c>
    </row>
    <row r="59" spans="1:28" x14ac:dyDescent="0.2">
      <c r="B59" s="64" t="s">
        <v>27</v>
      </c>
      <c r="C59" s="64"/>
      <c r="D59" s="64"/>
      <c r="E59" s="64"/>
      <c r="F59" s="3">
        <f>$C$3-F58-F63</f>
        <v>5</v>
      </c>
    </row>
    <row r="60" spans="1:28" x14ac:dyDescent="0.2">
      <c r="B60" s="64" t="s">
        <v>32</v>
      </c>
      <c r="C60" s="64"/>
      <c r="D60" s="64"/>
      <c r="E60" s="64"/>
      <c r="F60" s="3">
        <f>COUNTIF(X7:X40,"=1")</f>
        <v>2</v>
      </c>
    </row>
    <row r="61" spans="1:28" x14ac:dyDescent="0.2">
      <c r="B61" s="64" t="s">
        <v>33</v>
      </c>
      <c r="C61" s="64"/>
      <c r="D61" s="64"/>
      <c r="E61" s="64"/>
      <c r="F61" s="3">
        <f>COUNTIF(W7:W40,"=1")</f>
        <v>1</v>
      </c>
    </row>
    <row r="62" spans="1:28" x14ac:dyDescent="0.2">
      <c r="B62" s="64" t="s">
        <v>34</v>
      </c>
      <c r="C62" s="64"/>
      <c r="D62" s="64"/>
      <c r="E62" s="64"/>
      <c r="F62" s="3">
        <f>COUNTIF(Y7:Y40,"&lt;&gt;0")</f>
        <v>1</v>
      </c>
    </row>
    <row r="63" spans="1:28" x14ac:dyDescent="0.2">
      <c r="B63" s="65"/>
      <c r="C63" s="65"/>
      <c r="D63" s="65"/>
      <c r="E63" s="65"/>
      <c r="F63" s="41">
        <f>COUNTIF(X7:X40,"&gt;=1")</f>
        <v>10</v>
      </c>
    </row>
  </sheetData>
  <mergeCells count="16">
    <mergeCell ref="B60:E60"/>
    <mergeCell ref="B61:E61"/>
    <mergeCell ref="B62:E62"/>
    <mergeCell ref="B63:E63"/>
    <mergeCell ref="Y47:AB47"/>
    <mergeCell ref="Y48:AB48"/>
    <mergeCell ref="Y49:AB49"/>
    <mergeCell ref="B57:E57"/>
    <mergeCell ref="B58:E58"/>
    <mergeCell ref="B59:E59"/>
    <mergeCell ref="Y46:AB46"/>
    <mergeCell ref="A2:I2"/>
    <mergeCell ref="B43:U43"/>
    <mergeCell ref="Y43:AB43"/>
    <mergeCell ref="Y44:AB44"/>
    <mergeCell ref="Y45:AB45"/>
  </mergeCells>
  <conditionalFormatting sqref="C7:T40">
    <cfRule type="cellIs" dxfId="7" priority="2" operator="equal">
      <formula>0</formula>
    </cfRule>
    <cfRule type="cellIs" dxfId="6" priority="3" operator="equal">
      <formula>0</formula>
    </cfRule>
    <cfRule type="cellIs" dxfId="5" priority="4" operator="equal">
      <formula>0</formula>
    </cfRule>
    <cfRule type="cellIs" dxfId="4" priority="5" operator="equal">
      <formula>0</formula>
    </cfRule>
    <cfRule type="cellIs" dxfId="3" priority="6" operator="between">
      <formula>1</formula>
      <formula>5</formula>
    </cfRule>
    <cfRule type="cellIs" dxfId="2" priority="7" operator="equal">
      <formula>0</formula>
    </cfRule>
    <cfRule type="cellIs" dxfId="1" priority="8" operator="between">
      <formula>1</formula>
      <formula>5</formula>
    </cfRule>
  </conditionalFormatting>
  <conditionalFormatting sqref="B41:T41">
    <cfRule type="cellIs" dxfId="0" priority="1" operator="equal">
      <formula>0</formula>
    </cfRule>
  </conditionalFormatting>
  <dataValidations count="1">
    <dataValidation type="list" allowBlank="1" showInputMessage="1" showErrorMessage="1" sqref="JW7:JW20 TS7:TS20 ADO7:ADO20 ANK7:ANK20 AXG7:AXG20 BHC7:BHC20 BQY7:BQY20 CAU7:CAU20 CKQ7:CKQ20 CUM7:CUM20 DEI7:DEI20 DOE7:DOE20 DYA7:DYA20 EHW7:EHW20 ERS7:ERS20 FBO7:FBO20 FLK7:FLK20 FVG7:FVG20 GFC7:GFC20 GOY7:GOY20 GYU7:GYU20 HIQ7:HIQ20 HSM7:HSM20 ICI7:ICI20 IME7:IME20 IWA7:IWA20 JFW7:JFW20 JPS7:JPS20 JZO7:JZO20 KJK7:KJK20 KTG7:KTG20 LDC7:LDC20 LMY7:LMY20 LWU7:LWU20 MGQ7:MGQ20 MQM7:MQM20 NAI7:NAI20 NKE7:NKE20 NUA7:NUA20 ODW7:ODW20 ONS7:ONS20 OXO7:OXO20 PHK7:PHK20 PRG7:PRG20 QBC7:QBC20 QKY7:QKY20 QUU7:QUU20 REQ7:REQ20 ROM7:ROM20 RYI7:RYI20 SIE7:SIE20 SSA7:SSA20 TBW7:TBW20 TLS7:TLS20 TVO7:TVO20 UFK7:UFK20 UPG7:UPG20 UZC7:UZC20 VIY7:VIY20 VSU7:VSU20 WCQ7:WCQ20 WMM7:WMM20 WWI7:WWI20 JW65563:JW65576 TS65563:TS65576 ADO65563:ADO65576 ANK65563:ANK65576 AXG65563:AXG65576 BHC65563:BHC65576 BQY65563:BQY65576 CAU65563:CAU65576 CKQ65563:CKQ65576 CUM65563:CUM65576 DEI65563:DEI65576 DOE65563:DOE65576 DYA65563:DYA65576 EHW65563:EHW65576 ERS65563:ERS65576 FBO65563:FBO65576 FLK65563:FLK65576 FVG65563:FVG65576 GFC65563:GFC65576 GOY65563:GOY65576 GYU65563:GYU65576 HIQ65563:HIQ65576 HSM65563:HSM65576 ICI65563:ICI65576 IME65563:IME65576 IWA65563:IWA65576 JFW65563:JFW65576 JPS65563:JPS65576 JZO65563:JZO65576 KJK65563:KJK65576 KTG65563:KTG65576 LDC65563:LDC65576 LMY65563:LMY65576 LWU65563:LWU65576 MGQ65563:MGQ65576 MQM65563:MQM65576 NAI65563:NAI65576 NKE65563:NKE65576 NUA65563:NUA65576 ODW65563:ODW65576 ONS65563:ONS65576 OXO65563:OXO65576 PHK65563:PHK65576 PRG65563:PRG65576 QBC65563:QBC65576 QKY65563:QKY65576 QUU65563:QUU65576 REQ65563:REQ65576 ROM65563:ROM65576 RYI65563:RYI65576 SIE65563:SIE65576 SSA65563:SSA65576 TBW65563:TBW65576 TLS65563:TLS65576 TVO65563:TVO65576 UFK65563:UFK65576 UPG65563:UPG65576 UZC65563:UZC65576 VIY65563:VIY65576 VSU65563:VSU65576 WCQ65563:WCQ65576 WMM65563:WMM65576 WWI65563:WWI65576 JW131099:JW131112 TS131099:TS131112 ADO131099:ADO131112 ANK131099:ANK131112 AXG131099:AXG131112 BHC131099:BHC131112 BQY131099:BQY131112 CAU131099:CAU131112 CKQ131099:CKQ131112 CUM131099:CUM131112 DEI131099:DEI131112 DOE131099:DOE131112 DYA131099:DYA131112 EHW131099:EHW131112 ERS131099:ERS131112 FBO131099:FBO131112 FLK131099:FLK131112 FVG131099:FVG131112 GFC131099:GFC131112 GOY131099:GOY131112 GYU131099:GYU131112 HIQ131099:HIQ131112 HSM131099:HSM131112 ICI131099:ICI131112 IME131099:IME131112 IWA131099:IWA131112 JFW131099:JFW131112 JPS131099:JPS131112 JZO131099:JZO131112 KJK131099:KJK131112 KTG131099:KTG131112 LDC131099:LDC131112 LMY131099:LMY131112 LWU131099:LWU131112 MGQ131099:MGQ131112 MQM131099:MQM131112 NAI131099:NAI131112 NKE131099:NKE131112 NUA131099:NUA131112 ODW131099:ODW131112 ONS131099:ONS131112 OXO131099:OXO131112 PHK131099:PHK131112 PRG131099:PRG131112 QBC131099:QBC131112 QKY131099:QKY131112 QUU131099:QUU131112 REQ131099:REQ131112 ROM131099:ROM131112 RYI131099:RYI131112 SIE131099:SIE131112 SSA131099:SSA131112 TBW131099:TBW131112 TLS131099:TLS131112 TVO131099:TVO131112 UFK131099:UFK131112 UPG131099:UPG131112 UZC131099:UZC131112 VIY131099:VIY131112 VSU131099:VSU131112 WCQ131099:WCQ131112 WMM131099:WMM131112 WWI131099:WWI131112 JW196635:JW196648 TS196635:TS196648 ADO196635:ADO196648 ANK196635:ANK196648 AXG196635:AXG196648 BHC196635:BHC196648 BQY196635:BQY196648 CAU196635:CAU196648 CKQ196635:CKQ196648 CUM196635:CUM196648 DEI196635:DEI196648 DOE196635:DOE196648 DYA196635:DYA196648 EHW196635:EHW196648 ERS196635:ERS196648 FBO196635:FBO196648 FLK196635:FLK196648 FVG196635:FVG196648 GFC196635:GFC196648 GOY196635:GOY196648 GYU196635:GYU196648 HIQ196635:HIQ196648 HSM196635:HSM196648 ICI196635:ICI196648 IME196635:IME196648 IWA196635:IWA196648 JFW196635:JFW196648 JPS196635:JPS196648 JZO196635:JZO196648 KJK196635:KJK196648 KTG196635:KTG196648 LDC196635:LDC196648 LMY196635:LMY196648 LWU196635:LWU196648 MGQ196635:MGQ196648 MQM196635:MQM196648 NAI196635:NAI196648 NKE196635:NKE196648 NUA196635:NUA196648 ODW196635:ODW196648 ONS196635:ONS196648 OXO196635:OXO196648 PHK196635:PHK196648 PRG196635:PRG196648 QBC196635:QBC196648 QKY196635:QKY196648 QUU196635:QUU196648 REQ196635:REQ196648 ROM196635:ROM196648 RYI196635:RYI196648 SIE196635:SIE196648 SSA196635:SSA196648 TBW196635:TBW196648 TLS196635:TLS196648 TVO196635:TVO196648 UFK196635:UFK196648 UPG196635:UPG196648 UZC196635:UZC196648 VIY196635:VIY196648 VSU196635:VSU196648 WCQ196635:WCQ196648 WMM196635:WMM196648 WWI196635:WWI196648 JW262171:JW262184 TS262171:TS262184 ADO262171:ADO262184 ANK262171:ANK262184 AXG262171:AXG262184 BHC262171:BHC262184 BQY262171:BQY262184 CAU262171:CAU262184 CKQ262171:CKQ262184 CUM262171:CUM262184 DEI262171:DEI262184 DOE262171:DOE262184 DYA262171:DYA262184 EHW262171:EHW262184 ERS262171:ERS262184 FBO262171:FBO262184 FLK262171:FLK262184 FVG262171:FVG262184 GFC262171:GFC262184 GOY262171:GOY262184 GYU262171:GYU262184 HIQ262171:HIQ262184 HSM262171:HSM262184 ICI262171:ICI262184 IME262171:IME262184 IWA262171:IWA262184 JFW262171:JFW262184 JPS262171:JPS262184 JZO262171:JZO262184 KJK262171:KJK262184 KTG262171:KTG262184 LDC262171:LDC262184 LMY262171:LMY262184 LWU262171:LWU262184 MGQ262171:MGQ262184 MQM262171:MQM262184 NAI262171:NAI262184 NKE262171:NKE262184 NUA262171:NUA262184 ODW262171:ODW262184 ONS262171:ONS262184 OXO262171:OXO262184 PHK262171:PHK262184 PRG262171:PRG262184 QBC262171:QBC262184 QKY262171:QKY262184 QUU262171:QUU262184 REQ262171:REQ262184 ROM262171:ROM262184 RYI262171:RYI262184 SIE262171:SIE262184 SSA262171:SSA262184 TBW262171:TBW262184 TLS262171:TLS262184 TVO262171:TVO262184 UFK262171:UFK262184 UPG262171:UPG262184 UZC262171:UZC262184 VIY262171:VIY262184 VSU262171:VSU262184 WCQ262171:WCQ262184 WMM262171:WMM262184 WWI262171:WWI262184 JW327707:JW327720 TS327707:TS327720 ADO327707:ADO327720 ANK327707:ANK327720 AXG327707:AXG327720 BHC327707:BHC327720 BQY327707:BQY327720 CAU327707:CAU327720 CKQ327707:CKQ327720 CUM327707:CUM327720 DEI327707:DEI327720 DOE327707:DOE327720 DYA327707:DYA327720 EHW327707:EHW327720 ERS327707:ERS327720 FBO327707:FBO327720 FLK327707:FLK327720 FVG327707:FVG327720 GFC327707:GFC327720 GOY327707:GOY327720 GYU327707:GYU327720 HIQ327707:HIQ327720 HSM327707:HSM327720 ICI327707:ICI327720 IME327707:IME327720 IWA327707:IWA327720 JFW327707:JFW327720 JPS327707:JPS327720 JZO327707:JZO327720 KJK327707:KJK327720 KTG327707:KTG327720 LDC327707:LDC327720 LMY327707:LMY327720 LWU327707:LWU327720 MGQ327707:MGQ327720 MQM327707:MQM327720 NAI327707:NAI327720 NKE327707:NKE327720 NUA327707:NUA327720 ODW327707:ODW327720 ONS327707:ONS327720 OXO327707:OXO327720 PHK327707:PHK327720 PRG327707:PRG327720 QBC327707:QBC327720 QKY327707:QKY327720 QUU327707:QUU327720 REQ327707:REQ327720 ROM327707:ROM327720 RYI327707:RYI327720 SIE327707:SIE327720 SSA327707:SSA327720 TBW327707:TBW327720 TLS327707:TLS327720 TVO327707:TVO327720 UFK327707:UFK327720 UPG327707:UPG327720 UZC327707:UZC327720 VIY327707:VIY327720 VSU327707:VSU327720 WCQ327707:WCQ327720 WMM327707:WMM327720 WWI327707:WWI327720 JW393243:JW393256 TS393243:TS393256 ADO393243:ADO393256 ANK393243:ANK393256 AXG393243:AXG393256 BHC393243:BHC393256 BQY393243:BQY393256 CAU393243:CAU393256 CKQ393243:CKQ393256 CUM393243:CUM393256 DEI393243:DEI393256 DOE393243:DOE393256 DYA393243:DYA393256 EHW393243:EHW393256 ERS393243:ERS393256 FBO393243:FBO393256 FLK393243:FLK393256 FVG393243:FVG393256 GFC393243:GFC393256 GOY393243:GOY393256 GYU393243:GYU393256 HIQ393243:HIQ393256 HSM393243:HSM393256 ICI393243:ICI393256 IME393243:IME393256 IWA393243:IWA393256 JFW393243:JFW393256 JPS393243:JPS393256 JZO393243:JZO393256 KJK393243:KJK393256 KTG393243:KTG393256 LDC393243:LDC393256 LMY393243:LMY393256 LWU393243:LWU393256 MGQ393243:MGQ393256 MQM393243:MQM393256 NAI393243:NAI393256 NKE393243:NKE393256 NUA393243:NUA393256 ODW393243:ODW393256 ONS393243:ONS393256 OXO393243:OXO393256 PHK393243:PHK393256 PRG393243:PRG393256 QBC393243:QBC393256 QKY393243:QKY393256 QUU393243:QUU393256 REQ393243:REQ393256 ROM393243:ROM393256 RYI393243:RYI393256 SIE393243:SIE393256 SSA393243:SSA393256 TBW393243:TBW393256 TLS393243:TLS393256 TVO393243:TVO393256 UFK393243:UFK393256 UPG393243:UPG393256 UZC393243:UZC393256 VIY393243:VIY393256 VSU393243:VSU393256 WCQ393243:WCQ393256 WMM393243:WMM393256 WWI393243:WWI393256 JW458779:JW458792 TS458779:TS458792 ADO458779:ADO458792 ANK458779:ANK458792 AXG458779:AXG458792 BHC458779:BHC458792 BQY458779:BQY458792 CAU458779:CAU458792 CKQ458779:CKQ458792 CUM458779:CUM458792 DEI458779:DEI458792 DOE458779:DOE458792 DYA458779:DYA458792 EHW458779:EHW458792 ERS458779:ERS458792 FBO458779:FBO458792 FLK458779:FLK458792 FVG458779:FVG458792 GFC458779:GFC458792 GOY458779:GOY458792 GYU458779:GYU458792 HIQ458779:HIQ458792 HSM458779:HSM458792 ICI458779:ICI458792 IME458779:IME458792 IWA458779:IWA458792 JFW458779:JFW458792 JPS458779:JPS458792 JZO458779:JZO458792 KJK458779:KJK458792 KTG458779:KTG458792 LDC458779:LDC458792 LMY458779:LMY458792 LWU458779:LWU458792 MGQ458779:MGQ458792 MQM458779:MQM458792 NAI458779:NAI458792 NKE458779:NKE458792 NUA458779:NUA458792 ODW458779:ODW458792 ONS458779:ONS458792 OXO458779:OXO458792 PHK458779:PHK458792 PRG458779:PRG458792 QBC458779:QBC458792 QKY458779:QKY458792 QUU458779:QUU458792 REQ458779:REQ458792 ROM458779:ROM458792 RYI458779:RYI458792 SIE458779:SIE458792 SSA458779:SSA458792 TBW458779:TBW458792 TLS458779:TLS458792 TVO458779:TVO458792 UFK458779:UFK458792 UPG458779:UPG458792 UZC458779:UZC458792 VIY458779:VIY458792 VSU458779:VSU458792 WCQ458779:WCQ458792 WMM458779:WMM458792 WWI458779:WWI458792 JW524315:JW524328 TS524315:TS524328 ADO524315:ADO524328 ANK524315:ANK524328 AXG524315:AXG524328 BHC524315:BHC524328 BQY524315:BQY524328 CAU524315:CAU524328 CKQ524315:CKQ524328 CUM524315:CUM524328 DEI524315:DEI524328 DOE524315:DOE524328 DYA524315:DYA524328 EHW524315:EHW524328 ERS524315:ERS524328 FBO524315:FBO524328 FLK524315:FLK524328 FVG524315:FVG524328 GFC524315:GFC524328 GOY524315:GOY524328 GYU524315:GYU524328 HIQ524315:HIQ524328 HSM524315:HSM524328 ICI524315:ICI524328 IME524315:IME524328 IWA524315:IWA524328 JFW524315:JFW524328 JPS524315:JPS524328 JZO524315:JZO524328 KJK524315:KJK524328 KTG524315:KTG524328 LDC524315:LDC524328 LMY524315:LMY524328 LWU524315:LWU524328 MGQ524315:MGQ524328 MQM524315:MQM524328 NAI524315:NAI524328 NKE524315:NKE524328 NUA524315:NUA524328 ODW524315:ODW524328 ONS524315:ONS524328 OXO524315:OXO524328 PHK524315:PHK524328 PRG524315:PRG524328 QBC524315:QBC524328 QKY524315:QKY524328 QUU524315:QUU524328 REQ524315:REQ524328 ROM524315:ROM524328 RYI524315:RYI524328 SIE524315:SIE524328 SSA524315:SSA524328 TBW524315:TBW524328 TLS524315:TLS524328 TVO524315:TVO524328 UFK524315:UFK524328 UPG524315:UPG524328 UZC524315:UZC524328 VIY524315:VIY524328 VSU524315:VSU524328 WCQ524315:WCQ524328 WMM524315:WMM524328 WWI524315:WWI524328 JW589851:JW589864 TS589851:TS589864 ADO589851:ADO589864 ANK589851:ANK589864 AXG589851:AXG589864 BHC589851:BHC589864 BQY589851:BQY589864 CAU589851:CAU589864 CKQ589851:CKQ589864 CUM589851:CUM589864 DEI589851:DEI589864 DOE589851:DOE589864 DYA589851:DYA589864 EHW589851:EHW589864 ERS589851:ERS589864 FBO589851:FBO589864 FLK589851:FLK589864 FVG589851:FVG589864 GFC589851:GFC589864 GOY589851:GOY589864 GYU589851:GYU589864 HIQ589851:HIQ589864 HSM589851:HSM589864 ICI589851:ICI589864 IME589851:IME589864 IWA589851:IWA589864 JFW589851:JFW589864 JPS589851:JPS589864 JZO589851:JZO589864 KJK589851:KJK589864 KTG589851:KTG589864 LDC589851:LDC589864 LMY589851:LMY589864 LWU589851:LWU589864 MGQ589851:MGQ589864 MQM589851:MQM589864 NAI589851:NAI589864 NKE589851:NKE589864 NUA589851:NUA589864 ODW589851:ODW589864 ONS589851:ONS589864 OXO589851:OXO589864 PHK589851:PHK589864 PRG589851:PRG589864 QBC589851:QBC589864 QKY589851:QKY589864 QUU589851:QUU589864 REQ589851:REQ589864 ROM589851:ROM589864 RYI589851:RYI589864 SIE589851:SIE589864 SSA589851:SSA589864 TBW589851:TBW589864 TLS589851:TLS589864 TVO589851:TVO589864 UFK589851:UFK589864 UPG589851:UPG589864 UZC589851:UZC589864 VIY589851:VIY589864 VSU589851:VSU589864 WCQ589851:WCQ589864 WMM589851:WMM589864 WWI589851:WWI589864 JW655387:JW655400 TS655387:TS655400 ADO655387:ADO655400 ANK655387:ANK655400 AXG655387:AXG655400 BHC655387:BHC655400 BQY655387:BQY655400 CAU655387:CAU655400 CKQ655387:CKQ655400 CUM655387:CUM655400 DEI655387:DEI655400 DOE655387:DOE655400 DYA655387:DYA655400 EHW655387:EHW655400 ERS655387:ERS655400 FBO655387:FBO655400 FLK655387:FLK655400 FVG655387:FVG655400 GFC655387:GFC655400 GOY655387:GOY655400 GYU655387:GYU655400 HIQ655387:HIQ655400 HSM655387:HSM655400 ICI655387:ICI655400 IME655387:IME655400 IWA655387:IWA655400 JFW655387:JFW655400 JPS655387:JPS655400 JZO655387:JZO655400 KJK655387:KJK655400 KTG655387:KTG655400 LDC655387:LDC655400 LMY655387:LMY655400 LWU655387:LWU655400 MGQ655387:MGQ655400 MQM655387:MQM655400 NAI655387:NAI655400 NKE655387:NKE655400 NUA655387:NUA655400 ODW655387:ODW655400 ONS655387:ONS655400 OXO655387:OXO655400 PHK655387:PHK655400 PRG655387:PRG655400 QBC655387:QBC655400 QKY655387:QKY655400 QUU655387:QUU655400 REQ655387:REQ655400 ROM655387:ROM655400 RYI655387:RYI655400 SIE655387:SIE655400 SSA655387:SSA655400 TBW655387:TBW655400 TLS655387:TLS655400 TVO655387:TVO655400 UFK655387:UFK655400 UPG655387:UPG655400 UZC655387:UZC655400 VIY655387:VIY655400 VSU655387:VSU655400 WCQ655387:WCQ655400 WMM655387:WMM655400 WWI655387:WWI655400 JW720923:JW720936 TS720923:TS720936 ADO720923:ADO720936 ANK720923:ANK720936 AXG720923:AXG720936 BHC720923:BHC720936 BQY720923:BQY720936 CAU720923:CAU720936 CKQ720923:CKQ720936 CUM720923:CUM720936 DEI720923:DEI720936 DOE720923:DOE720936 DYA720923:DYA720936 EHW720923:EHW720936 ERS720923:ERS720936 FBO720923:FBO720936 FLK720923:FLK720936 FVG720923:FVG720936 GFC720923:GFC720936 GOY720923:GOY720936 GYU720923:GYU720936 HIQ720923:HIQ720936 HSM720923:HSM720936 ICI720923:ICI720936 IME720923:IME720936 IWA720923:IWA720936 JFW720923:JFW720936 JPS720923:JPS720936 JZO720923:JZO720936 KJK720923:KJK720936 KTG720923:KTG720936 LDC720923:LDC720936 LMY720923:LMY720936 LWU720923:LWU720936 MGQ720923:MGQ720936 MQM720923:MQM720936 NAI720923:NAI720936 NKE720923:NKE720936 NUA720923:NUA720936 ODW720923:ODW720936 ONS720923:ONS720936 OXO720923:OXO720936 PHK720923:PHK720936 PRG720923:PRG720936 QBC720923:QBC720936 QKY720923:QKY720936 QUU720923:QUU720936 REQ720923:REQ720936 ROM720923:ROM720936 RYI720923:RYI720936 SIE720923:SIE720936 SSA720923:SSA720936 TBW720923:TBW720936 TLS720923:TLS720936 TVO720923:TVO720936 UFK720923:UFK720936 UPG720923:UPG720936 UZC720923:UZC720936 VIY720923:VIY720936 VSU720923:VSU720936 WCQ720923:WCQ720936 WMM720923:WMM720936 WWI720923:WWI720936 JW786459:JW786472 TS786459:TS786472 ADO786459:ADO786472 ANK786459:ANK786472 AXG786459:AXG786472 BHC786459:BHC786472 BQY786459:BQY786472 CAU786459:CAU786472 CKQ786459:CKQ786472 CUM786459:CUM786472 DEI786459:DEI786472 DOE786459:DOE786472 DYA786459:DYA786472 EHW786459:EHW786472 ERS786459:ERS786472 FBO786459:FBO786472 FLK786459:FLK786472 FVG786459:FVG786472 GFC786459:GFC786472 GOY786459:GOY786472 GYU786459:GYU786472 HIQ786459:HIQ786472 HSM786459:HSM786472 ICI786459:ICI786472 IME786459:IME786472 IWA786459:IWA786472 JFW786459:JFW786472 JPS786459:JPS786472 JZO786459:JZO786472 KJK786459:KJK786472 KTG786459:KTG786472 LDC786459:LDC786472 LMY786459:LMY786472 LWU786459:LWU786472 MGQ786459:MGQ786472 MQM786459:MQM786472 NAI786459:NAI786472 NKE786459:NKE786472 NUA786459:NUA786472 ODW786459:ODW786472 ONS786459:ONS786472 OXO786459:OXO786472 PHK786459:PHK786472 PRG786459:PRG786472 QBC786459:QBC786472 QKY786459:QKY786472 QUU786459:QUU786472 REQ786459:REQ786472 ROM786459:ROM786472 RYI786459:RYI786472 SIE786459:SIE786472 SSA786459:SSA786472 TBW786459:TBW786472 TLS786459:TLS786472 TVO786459:TVO786472 UFK786459:UFK786472 UPG786459:UPG786472 UZC786459:UZC786472 VIY786459:VIY786472 VSU786459:VSU786472 WCQ786459:WCQ786472 WMM786459:WMM786472 WWI786459:WWI786472 JW851995:JW852008 TS851995:TS852008 ADO851995:ADO852008 ANK851995:ANK852008 AXG851995:AXG852008 BHC851995:BHC852008 BQY851995:BQY852008 CAU851995:CAU852008 CKQ851995:CKQ852008 CUM851995:CUM852008 DEI851995:DEI852008 DOE851995:DOE852008 DYA851995:DYA852008 EHW851995:EHW852008 ERS851995:ERS852008 FBO851995:FBO852008 FLK851995:FLK852008 FVG851995:FVG852008 GFC851995:GFC852008 GOY851995:GOY852008 GYU851995:GYU852008 HIQ851995:HIQ852008 HSM851995:HSM852008 ICI851995:ICI852008 IME851995:IME852008 IWA851995:IWA852008 JFW851995:JFW852008 JPS851995:JPS852008 JZO851995:JZO852008 KJK851995:KJK852008 KTG851995:KTG852008 LDC851995:LDC852008 LMY851995:LMY852008 LWU851995:LWU852008 MGQ851995:MGQ852008 MQM851995:MQM852008 NAI851995:NAI852008 NKE851995:NKE852008 NUA851995:NUA852008 ODW851995:ODW852008 ONS851995:ONS852008 OXO851995:OXO852008 PHK851995:PHK852008 PRG851995:PRG852008 QBC851995:QBC852008 QKY851995:QKY852008 QUU851995:QUU852008 REQ851995:REQ852008 ROM851995:ROM852008 RYI851995:RYI852008 SIE851995:SIE852008 SSA851995:SSA852008 TBW851995:TBW852008 TLS851995:TLS852008 TVO851995:TVO852008 UFK851995:UFK852008 UPG851995:UPG852008 UZC851995:UZC852008 VIY851995:VIY852008 VSU851995:VSU852008 WCQ851995:WCQ852008 WMM851995:WMM852008 WWI851995:WWI852008 JW917531:JW917544 TS917531:TS917544 ADO917531:ADO917544 ANK917531:ANK917544 AXG917531:AXG917544 BHC917531:BHC917544 BQY917531:BQY917544 CAU917531:CAU917544 CKQ917531:CKQ917544 CUM917531:CUM917544 DEI917531:DEI917544 DOE917531:DOE917544 DYA917531:DYA917544 EHW917531:EHW917544 ERS917531:ERS917544 FBO917531:FBO917544 FLK917531:FLK917544 FVG917531:FVG917544 GFC917531:GFC917544 GOY917531:GOY917544 GYU917531:GYU917544 HIQ917531:HIQ917544 HSM917531:HSM917544 ICI917531:ICI917544 IME917531:IME917544 IWA917531:IWA917544 JFW917531:JFW917544 JPS917531:JPS917544 JZO917531:JZO917544 KJK917531:KJK917544 KTG917531:KTG917544 LDC917531:LDC917544 LMY917531:LMY917544 LWU917531:LWU917544 MGQ917531:MGQ917544 MQM917531:MQM917544 NAI917531:NAI917544 NKE917531:NKE917544 NUA917531:NUA917544 ODW917531:ODW917544 ONS917531:ONS917544 OXO917531:OXO917544 PHK917531:PHK917544 PRG917531:PRG917544 QBC917531:QBC917544 QKY917531:QKY917544 QUU917531:QUU917544 REQ917531:REQ917544 ROM917531:ROM917544 RYI917531:RYI917544 SIE917531:SIE917544 SSA917531:SSA917544 TBW917531:TBW917544 TLS917531:TLS917544 TVO917531:TVO917544 UFK917531:UFK917544 UPG917531:UPG917544 UZC917531:UZC917544 VIY917531:VIY917544 VSU917531:VSU917544 WCQ917531:WCQ917544 WMM917531:WMM917544 WWI917531:WWI917544 JW983067:JW983080 TS983067:TS983080 ADO983067:ADO983080 ANK983067:ANK983080 AXG983067:AXG983080 BHC983067:BHC983080 BQY983067:BQY983080 CAU983067:CAU983080 CKQ983067:CKQ983080 CUM983067:CUM983080 DEI983067:DEI983080 DOE983067:DOE983080 DYA983067:DYA983080 EHW983067:EHW983080 ERS983067:ERS983080 FBO983067:FBO983080 FLK983067:FLK983080 FVG983067:FVG983080 GFC983067:GFC983080 GOY983067:GOY983080 GYU983067:GYU983080 HIQ983067:HIQ983080 HSM983067:HSM983080 ICI983067:ICI983080 IME983067:IME983080 IWA983067:IWA983080 JFW983067:JFW983080 JPS983067:JPS983080 JZO983067:JZO983080 KJK983067:KJK983080 KTG983067:KTG983080 LDC983067:LDC983080 LMY983067:LMY983080 LWU983067:LWU983080 MGQ983067:MGQ983080 MQM983067:MQM983080 NAI983067:NAI983080 NKE983067:NKE983080 NUA983067:NUA983080 ODW983067:ODW983080 ONS983067:ONS983080 OXO983067:OXO983080 PHK983067:PHK983080 PRG983067:PRG983080 QBC983067:QBC983080 QKY983067:QKY983080 QUU983067:QUU983080 REQ983067:REQ983080 ROM983067:ROM983080 RYI983067:RYI983080 SIE983067:SIE983080 SSA983067:SSA983080 TBW983067:TBW983080 TLS983067:TLS983080 TVO983067:TVO983080 UFK983067:UFK983080 UPG983067:UPG983080 UZC983067:UZC983080 VIY983067:VIY983080 VSU983067:VSU983080 WCQ983067:WCQ983080 WMM983067:WMM983080 WWI983067:WWI983080">
      <formula1>обученность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2021-10-25T08:45:45Z</cp:lastPrinted>
  <dcterms:created xsi:type="dcterms:W3CDTF">2021-10-22T08:37:22Z</dcterms:created>
  <dcterms:modified xsi:type="dcterms:W3CDTF">2021-10-25T09:41:34Z</dcterms:modified>
</cp:coreProperties>
</file>